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K:\HPアップ用\R05公表用\"/>
    </mc:Choice>
  </mc:AlternateContent>
  <xr:revisionPtr revIDLastSave="0" documentId="13_ncr:1_{BC65380E-DDF9-436E-8135-0955150BDE2A}" xr6:coauthVersionLast="36" xr6:coauthVersionMax="47" xr10:uidLastSave="{00000000-0000-0000-0000-000000000000}"/>
  <bookViews>
    <workbookView xWindow="-105" yWindow="-105" windowWidth="23250" windowHeight="124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<sst xmlns="http://schemas.openxmlformats.org/spreadsheetml/2006/main" count="1099" uniqueCount="604">
  <si>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</si>
  <si>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</si>
  <si>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</si>
  <si>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</si>
  <si>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</si>
  <si>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</si>
  <si>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</si>
  <si>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</si>
  <si>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</si>
  <si>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</si>
  <si>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</si>
  <si>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</si>
  <si>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</si>
  <si>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</si>
  <si>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</si>
  <si>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</si>
  <si>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</si>
  <si>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</si>
  <si>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</si>
  <si>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</si>
  <si>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</si>
  <si>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</si>
  <si>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</si>
  <si>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</si>
  <si>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</si>
  <si>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</si>
  <si>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</si>
  <si>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</si>
  <si>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</si>
  <si>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</si>
  <si>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</si>
  <si>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</si>
  <si>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</si>
  <si>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</si>
  <si>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</si>
  <si>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</si>
  <si>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</si>
  <si>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</si>
  <si>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</si>
  <si>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</si>
  <si>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</si>
  <si>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</si>
  <si>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</si>
  <si>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</si>
  <si>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</si>
  <si>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</si>
  <si>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</si>
  <si>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</si>
  <si>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</si>
  <si>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</si>
  <si>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</si>
  <si>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</si>
  <si>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</si>
  <si>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</si>
  <si>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</si>
  <si>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</si>
  <si>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</si>
  <si>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</si>
  <si>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</si>
  <si>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</si>
  <si>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</si>
  <si>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</si>
  <si>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</si>
  <si>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</si>
  <si>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</si>
  <si>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</si>
  <si>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</si>
  <si>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</si>
  <si>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</si>
  <si>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</si>
  <si>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</si>
  <si>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</si>
  <si>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</si>
  <si>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</si>
  <si>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</si>
  <si>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</si>
  <si>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</si>
  <si>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</si>
  <si>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</si>
  <si>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</si>
  <si>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</si>
  <si>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</si>
  <si>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</si>
  <si>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</si>
  <si>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</si>
  <si>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</si>
  <si>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</si>
  <si>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</si>
  <si>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</si>
  <si>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</si>
  <si>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</si>
  <si>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</si>
  <si>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</si>
  <si>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</si>
  <si>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</si>
  <si>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</si>
  <si>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</si>
  <si>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</si>
  <si>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</si>
  <si>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</si>
  <si>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</si>
  <si>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</si>
  <si>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</si>
  <si>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</si>
  <si>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</si>
  <si>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</si>
  <si>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</si>
  <si>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</si>
  <si>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</si>
  <si>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</si>
  <si>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</si>
  <si>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</si>
  <si>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</si>
  <si>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</si>
  <si>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</si>
  <si>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</si>
  <si>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</si>
  <si>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</si>
  <si>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</si>
  <si>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</si>
  <si>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</si>
  <si>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</si>
  <si>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</si>
  <si>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</si>
  <si>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</si>
  <si>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</si>
  <si>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</si>
  <si>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</si>
  <si>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</si>
  <si>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</si>
  <si>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</si>
  <si>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</si>
  <si>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</si>
  <si>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</si>
  <si>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</si>
  <si>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</si>
  <si>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</si>
  <si>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</si>
  <si>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</si>
  <si>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</si>
  <si>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</si>
  <si>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</si>
  <si>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</si>
  <si>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</si>
  <si>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</si>
  <si>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</si>
  <si>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</si>
  <si>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</si>
  <si>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</si>
  <si>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</si>
  <si>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</si>
  <si>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</si>
  <si>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</si>
  <si>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</si>
  <si>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</si>
  <si>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</si>
  <si>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</si>
  <si>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</si>
  <si>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</si>
  <si>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</si>
  <si>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</si>
  <si>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</si>
  <si>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</si>
  <si>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</si>
  <si>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</si>
  <si>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</si>
  <si>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</si>
  <si>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</si>
  <si>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</si>
  <si>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</si>
  <si>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</si>
  <si>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</si>
  <si>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</si>
  <si>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</si>
  <si>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</si>
  <si>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</si>
  <si>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</si>
  <si>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</si>
  <si>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</si>
  <si>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</si>
  <si>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</si>
  <si>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</si>
  <si>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</si>
  <si>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</si>
  <si>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</si>
  <si>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</si>
  <si>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</si>
  <si>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</si>
  <si>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</si>
  <si>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</si>
  <si>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</si>
  <si>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</si>
  <si>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</si>
  <si>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</si>
  <si>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</si>
  <si>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</si>
  <si>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</si>
  <si>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</si>
  <si>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</si>
  <si>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</si>
  <si>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</si>
  <si>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</si>
  <si>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</si>
  <si>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</si>
  <si>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</si>
  <si>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</si>
  <si>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</si>
  <si>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</si>
  <si>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</si>
  <si>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</si>
  <si>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</si>
  <si>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</si>
  <si>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</si>
  <si>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</si>
  <si>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</si>
  <si>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</si>
  <si>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</si>
  <si>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</si>
  <si>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</si>
  <si>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</si>
  <si>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</si>
  <si>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</si>
  <si>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</si>
  <si>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</si>
  <si>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</si>
  <si>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鹿児島県大崎町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</si>
  <si>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</si>
  <si>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</si>
  <si>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</si>
  <si>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</si>
  <si>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</si>
  <si>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</si>
  <si>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</si>
  <si>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</si>
  <si>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</si>
  <si>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</si>
  <si>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</si>
  <si>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</si>
  <si>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</si>
  <si>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</si>
  <si>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</si>
  <si>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</si>
  <si>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</si>
  <si>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</si>
  <si>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</si>
  <si>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</si>
  <si>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</si>
  <si>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</si>
  <si>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</si>
  <si>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</si>
  <si>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</si>
  <si>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</si>
  <si>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</si>
  <si>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</si>
  <si>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</si>
  <si>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</si>
  <si>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</si>
  <si>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</si>
  <si>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</si>
  <si>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</si>
  <si>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</si>
  <si>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</si>
  <si>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</si>
  <si>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</si>
  <si>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</si>
  <si>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</si>
  <si>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</si>
  <si>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</si>
  <si>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</si>
  <si>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</si>
  <si>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</si>
  <si>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</si>
  <si>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</si>
  <si>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</si>
  <si>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</si>
  <si>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</si>
  <si>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</si>
  <si>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</si>
  <si>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</si>
  <si>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</si>
  <si>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</si>
  <si>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</si>
  <si>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</si>
  <si>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</si>
  <si>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</si>
  <si>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</si>
  <si>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</si>
  <si>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</si>
  <si>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</si>
  <si>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</si>
  <si>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</si>
  <si>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</si>
  <si>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</si>
  <si>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</si>
  <si>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</si>
  <si>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</si>
  <si>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</si>
  <si>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</si>
  <si>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</si>
  <si>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</si>
  <si>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</si>
  <si>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</si>
  <si>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</si>
  <si>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</si>
  <si>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</si>
  <si>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</si>
  <si>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</si>
  <si>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</si>
  <si>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</si>
  <si>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</si>
  <si>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</si>
  <si>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</si>
  <si>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</si>
  <si>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</si>
  <si>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</si>
  <si>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</si>
  <si>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</si>
  <si>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</si>
  <si>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</si>
  <si>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</si>
  <si>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</si>
  <si>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</si>
  <si>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</si>
  <si>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</si>
  <si>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</si>
  <si>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</si>
  <si>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</si>
  <si>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</si>
  <si>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</si>
  <si>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</si>
  <si>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</si>
  <si>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</si>
  <si>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</si>
  <si>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</si>
  <si>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</si>
  <si>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</si>
  <si>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</si>
  <si>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</si>
  <si>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</si>
  <si>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</si>
  <si>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</si>
  <si>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</si>
  <si>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</si>
  <si>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</si>
  <si>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</si>
  <si>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</si>
  <si>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</si>
  <si>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</si>
  <si>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</si>
  <si>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</si>
  <si>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</si>
  <si>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</si>
  <si>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</si>
  <si>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</si>
  <si>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</si>
  <si>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</si>
  <si>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</si>
  <si>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</si>
  <si>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</si>
  <si>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</si>
  <si>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</si>
  <si>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</si>
  <si>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</si>
  <si>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</si>
  <si>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</si>
  <si>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</si>
  <si>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</si>
  <si>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</si>
  <si>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</si>
  <si>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</si>
  <si>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</si>
  <si>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</si>
  <si>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</si>
  <si>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</si>
  <si>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</si>
  <si>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</si>
  <si>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</si>
  <si>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鹿児島県大崎町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</si>
  <si>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</si>
  <si>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</si>
  <si>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</si>
  <si>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</si>
  <si>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</si>
  <si>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</si>
  <si>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</si>
  <si>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</si>
  <si>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</si>
  <si>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</si>
  <si>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</si>
  <si>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</si>
  <si>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</si>
  <si>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</si>
  <si>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</si>
  <si>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</si>
  <si>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</si>
  <si>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</si>
  <si>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</si>
  <si>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</si>
  <si>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</si>
  <si>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</si>
  <si>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</si>
  <si>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</si>
  <si>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</si>
  <si>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</si>
  <si>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</si>
  <si>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</si>
  <si>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</si>
  <si>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</si>
  <si>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</si>
  <si>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</si>
  <si>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</si>
  <si>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</si>
  <si>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</si>
  <si>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</si>
  <si>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</si>
  <si>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大崎町水道事業会計</t>
    <phoneticPr fontId="5"/>
  </si>
  <si>
    <t>法適用企業</t>
    <phoneticPr fontId="5"/>
  </si>
  <si>
    <t>大崎町公共下水道事業特別会計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</si>
  <si>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</si>
  <si>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</si>
  <si>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</si>
  <si>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</si>
  <si>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</si>
  <si>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</si>
  <si>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</si>
  <si>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</si>
  <si>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</si>
  <si>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</si>
  <si>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</si>
  <si>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</si>
  <si>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</si>
  <si>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</si>
  <si>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</si>
  <si>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</si>
  <si>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</si>
  <si>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</si>
  <si>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</si>
  <si>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</si>
  <si>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</si>
  <si>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</si>
  <si>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</si>
  <si>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</si>
  <si>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</si>
  <si>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</si>
  <si>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</si>
  <si>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</si>
  <si>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</si>
  <si>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</si>
  <si>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</si>
  <si>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</si>
  <si>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</si>
  <si>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</si>
  <si>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</si>
  <si>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</si>
  <si>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</si>
  <si>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</si>
  <si>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</si>
  <si>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</si>
  <si>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</si>
  <si>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</si>
  <si>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</si>
  <si>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</si>
  <si>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</si>
  <si>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</si>
  <si>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</si>
  <si>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</si>
  <si>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</si>
  <si>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</si>
  <si>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</si>
  <si>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</si>
  <si>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</si>
  <si>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</si>
  <si>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</si>
  <si>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</si>
  <si>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</si>
  <si>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</si>
  <si>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</si>
  <si>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</si>
  <si>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</si>
  <si>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</si>
  <si>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</si>
  <si>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</si>
  <si>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大崎町水道事業会計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</si>
  <si>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</si>
  <si>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</si>
  <si>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</si>
  <si>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</si>
  <si>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</si>
  <si>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</si>
  <si>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</si>
  <si>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</si>
  <si>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</si>
  <si>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</si>
  <si>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</si>
  <si>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</si>
  <si>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</si>
  <si>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</si>
  <si>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</si>
  <si>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</si>
  <si>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</si>
  <si>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</si>
  <si>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</si>
  <si>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</si>
  <si>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</si>
  <si>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</si>
  <si>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</si>
  <si>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</si>
  <si>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</si>
  <si>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</si>
  <si>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</si>
  <si>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</si>
  <si>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</si>
  <si>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</si>
  <si>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</si>
  <si>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</si>
  <si>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</si>
  <si>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</si>
  <si>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</si>
  <si>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</si>
  <si>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</si>
  <si>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</si>
  <si>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</si>
  <si>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</si>
  <si>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</si>
  <si>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</si>
  <si>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</si>
  <si>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</si>
  <si>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</si>
  <si>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</si>
  <si>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</si>
  <si>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</si>
  <si>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</si>
  <si>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</si>
  <si>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</si>
  <si>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</si>
  <si>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</si>
  <si>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</si>
  <si>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</si>
  <si>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</si>
  <si>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</si>
  <si>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</si>
  <si>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</si>
  <si>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</si>
  <si>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</si>
  <si>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</si>
  <si>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</si>
  <si>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</si>
  <si>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</si>
  <si>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</si>
  <si>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</si>
  <si>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</si>
  <si>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</si>
  <si>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</si>
  <si>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</si>
  <si>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</si>
  <si>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</si>
  <si>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</si>
  <si>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</si>
  <si>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</si>
  <si>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</si>
  <si>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</si>
  <si>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</si>
  <si>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</si>
  <si>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</si>
  <si>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</si>
  <si>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</si>
  <si>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</si>
  <si>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</si>
  <si>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</si>
  <si>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</si>
  <si>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</si>
  <si>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</si>
  <si>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</si>
  <si>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</si>
  <si>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</si>
  <si>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0.24</t>
  </si>
  <si>
    <t>▲ 7.31</t>
  </si>
  <si>
    <t>▲ 7.18</t>
  </si>
  <si>
    <t>一般会計</t>
  </si>
  <si>
    <t>大崎町水道事業会計</t>
  </si>
  <si>
    <t>介護保険事業特別会計</t>
  </si>
  <si>
    <t>国民健康保険事業特別会計</t>
  </si>
  <si>
    <t>大崎町公共下水道事業特別会計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</si>
  <si>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</si>
  <si>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</si>
  <si>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</si>
  <si>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</si>
  <si>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</si>
  <si>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</si>
  <si>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</si>
  <si>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</si>
  <si>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</si>
  <si>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大崎町ふるさと応援基金</t>
    <phoneticPr fontId="5"/>
  </si>
  <si>
    <t>大崎町施設整備事業基金</t>
    <phoneticPr fontId="2"/>
  </si>
  <si>
    <t>大崎町リサイクル未来創生奨学基金</t>
    <phoneticPr fontId="2"/>
  </si>
  <si>
    <t>大崎町人材育成基金</t>
    <rPh sb="0" eb="3">
      <t>オオサキチョウ</t>
    </rPh>
    <rPh sb="3" eb="5">
      <t>ジンザイ</t>
    </rPh>
    <rPh sb="5" eb="7">
      <t>イクセイ</t>
    </rPh>
    <rPh sb="7" eb="9">
      <t>キキン</t>
    </rPh>
    <phoneticPr fontId="5"/>
  </si>
  <si>
    <t>大崎町消防賞じゅつ基金及び殉職者特別賞術基金</t>
    <rPh sb="0" eb="3">
      <t>オオサキチョウ</t>
    </rPh>
    <rPh sb="3" eb="5">
      <t>ショウボウ</t>
    </rPh>
    <rPh sb="5" eb="6">
      <t>ショウ</t>
    </rPh>
    <rPh sb="9" eb="11">
      <t>キキン</t>
    </rPh>
    <rPh sb="11" eb="12">
      <t>オヨ</t>
    </rPh>
    <rPh sb="13" eb="16">
      <t>ジュンショクシャ</t>
    </rPh>
    <rPh sb="16" eb="19">
      <t>トクベツショウ</t>
    </rPh>
    <rPh sb="19" eb="20">
      <t>ジュツ</t>
    </rPh>
    <rPh sb="20" eb="22">
      <t>キキン</t>
    </rPh>
    <phoneticPr fontId="5"/>
  </si>
  <si>
    <t>鹿児島県市町村総合事務組合</t>
    <rPh sb="0" eb="7">
      <t>カゴシマケンシチョウソン</t>
    </rPh>
    <rPh sb="7" eb="13">
      <t>ソウゴウジムクミアイ</t>
    </rPh>
    <phoneticPr fontId="2"/>
  </si>
  <si>
    <t>大隅曽於地区消防組合</t>
    <rPh sb="0" eb="10">
      <t>オオスミソオチクショウボウクミアイ</t>
    </rPh>
    <phoneticPr fontId="2"/>
  </si>
  <si>
    <t>曽於南部厚生事務組合</t>
    <rPh sb="0" eb="10">
      <t>ソオナンブコウセイジムクミアイ</t>
    </rPh>
    <phoneticPr fontId="2"/>
  </si>
  <si>
    <t>曽於地区介護保険組合</t>
    <rPh sb="0" eb="10">
      <t>ソオチクカイゴホケンクミアイ</t>
    </rPh>
    <phoneticPr fontId="2"/>
  </si>
  <si>
    <t>鹿児島県後期高齢者医療広域連合（一般会計）</t>
    <rPh sb="0" eb="4">
      <t>カゴシマケン</t>
    </rPh>
    <rPh sb="4" eb="11">
      <t>コウキコウレイシャイリョウ</t>
    </rPh>
    <rPh sb="11" eb="15">
      <t>コウイキレンゴウ</t>
    </rPh>
    <rPh sb="16" eb="20">
      <t>イッパンカイケイ</t>
    </rPh>
    <phoneticPr fontId="2"/>
  </si>
  <si>
    <t>鹿児島県高校高齢者医療広域連合（後期高齢者医療特別会計）</t>
    <rPh sb="0" eb="4">
      <t>カゴシマケン</t>
    </rPh>
    <rPh sb="4" eb="11">
      <t>コウコウコウレイシャイリョウ</t>
    </rPh>
    <rPh sb="11" eb="15">
      <t>コウイキレンゴウ</t>
    </rPh>
    <rPh sb="16" eb="23">
      <t>コウキコウレイシャイリョウ</t>
    </rPh>
    <rPh sb="23" eb="25">
      <t>トクベツ</t>
    </rPh>
    <rPh sb="25" eb="27">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</si>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</sst>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8296-40BE-A6B8-F018B0923D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134644</c:v>
                </c:pt>
                <c:pt idx="1">
                  <c:v>82381</c:v>
                </c:pt>
                <c:pt idx="2">
                  <c:v>117375</c:v>
                </c:pt>
                <c:pt idx="3">
                  <c:v>42065</c:v>
                </c:pt>
                <c:pt idx="4">
                  <c:v>50111</c:v>
                </c:pt>
              </c:numCache>
            </c:numRef>
          </c:val>
          <c:smooth val="0"/>
          <c:extLst>
            <c:ext xmlns:c16="http://schemas.microsoft.com/office/drawing/2014/chart" uri="{C3380CC4-5D6E-409C-BE32-E72D297353CC}">
              <c16:uniqueId val="{00000001-8296-40BE-A6B8-F018B0923D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11.36</c:v>
                </c:pt>
                <c:pt idx="1">
                  <c:v>9</c:v>
                </c:pt>
                <c:pt idx="2">
                  <c:v>10.57</c:v>
                </c:pt>
                <c:pt idx="3">
                  <c:v>10.9</c:v>
                </c:pt>
                <c:pt idx="4">
                  <c:v>10.46</c:v>
                </c:pt>
              </c:numCache>
            </c:numRef>
          </c:val>
          <c:extLst>
            <c:ext xmlns:c16="http://schemas.microsoft.com/office/drawing/2014/chart" uri="{C3380CC4-5D6E-409C-BE32-E72D297353CC}">
              <c16:uniqueId val="{00000000-C349-4DFA-9714-8F430640D7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40.450000000000003</c:v>
                </c:pt>
                <c:pt idx="1">
                  <c:v>40.72</c:v>
                </c:pt>
                <c:pt idx="2">
                  <c:v>43.73</c:v>
                </c:pt>
                <c:pt idx="3">
                  <c:v>45.75</c:v>
                </c:pt>
                <c:pt idx="4">
                  <c:v>47.44</c:v>
                </c:pt>
              </c:numCache>
            </c:numRef>
          </c:val>
          <c:extLst>
            <c:ext xmlns:c16="http://schemas.microsoft.com/office/drawing/2014/chart" uri="{C3380CC4-5D6E-409C-BE32-E72D297353CC}">
              <c16:uniqueId val="{00000001-C349-4DFA-9714-8F430640D7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-0.24</c:v>
                </c:pt>
                <c:pt idx="1">
                  <c:v>-7.31</c:v>
                </c:pt>
                <c:pt idx="2">
                  <c:v>1.04</c:v>
                </c:pt>
                <c:pt idx="3">
                  <c:v>0.82</c:v>
                </c:pt>
                <c:pt idx="4">
                  <c:v>-7.18</c:v>
                </c:pt>
              </c:numCache>
            </c:numRef>
          </c:val>
          <c:smooth val="0"/>
          <c:extLst>
            <c:ext xmlns:c16="http://schemas.microsoft.com/office/drawing/2014/chart" uri="{C3380CC4-5D6E-409C-BE32-E72D297353CC}">
              <c16:uniqueId val="{00000002-C349-4DFA-9714-8F430640D7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10-4516-9638-B0D197C221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10-4516-9638-B0D197C221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10-4516-9638-B0D197C2219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C10-4516-9638-B0D197C221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0.09</c:v>
                </c:pt>
                <c:pt idx="4">
                  <c:v>#N/A</c:v>
                </c:pt>
                <c:pt idx="5">
                  <c:v>0.12</c:v>
                </c:pt>
                <c:pt idx="6">
                  <c:v>#N/A</c:v>
                </c:pt>
                <c:pt idx="7">
                  <c:v>0.09</c:v>
                </c:pt>
                <c:pt idx="8">
                  <c:v>#N/A</c:v>
                </c:pt>
                <c:pt idx="9">
                  <c:v>0.1</c:v>
                </c:pt>
              </c:numCache>
            </c:numRef>
          </c:val>
          <c:extLst>
            <c:ext xmlns:c16="http://schemas.microsoft.com/office/drawing/2014/chart" uri="{C3380CC4-5D6E-409C-BE32-E72D297353CC}">
              <c16:uniqueId val="{00000004-8C10-4516-9638-B0D197C22194}"/>
            </c:ext>
          </c:extLst>
        </c:ser>
        <c:ser>
          <c:idx val="5"/>
          <c:order val="5"/>
          <c:tx>
            <c:strRef>
              <c:f>データシート!$A$32</c:f>
              <c:strCache>
                <c:ptCount val="1"/>
                <c:pt idx="0">
                  <c:v>大崎町公共下水道事業特別会計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0.1</c:v>
                </c:pt>
                <c:pt idx="4">
                  <c:v>#N/A</c:v>
                </c:pt>
                <c:pt idx="5">
                  <c:v>0.12</c:v>
                </c:pt>
                <c:pt idx="6">
                  <c:v>#N/A</c:v>
                </c:pt>
                <c:pt idx="7">
                  <c:v>0.13</c:v>
                </c:pt>
                <c:pt idx="8">
                  <c:v>#N/A</c:v>
                </c:pt>
                <c:pt idx="9">
                  <c:v>0.15</c:v>
                </c:pt>
              </c:numCache>
            </c:numRef>
          </c:val>
          <c:extLst>
            <c:ext xmlns:c16="http://schemas.microsoft.com/office/drawing/2014/chart" uri="{C3380CC4-5D6E-409C-BE32-E72D297353CC}">
              <c16:uniqueId val="{00000005-8C10-4516-9638-B0D197C2219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0.34</c:v>
                </c:pt>
                <c:pt idx="2">
                  <c:v>#N/A</c:v>
                </c:pt>
                <c:pt idx="3">
                  <c:v>0.31</c:v>
                </c:pt>
                <c:pt idx="4">
                  <c:v>#N/A</c:v>
                </c:pt>
                <c:pt idx="5">
                  <c:v>0.44</c:v>
                </c:pt>
                <c:pt idx="6">
                  <c:v>#N/A</c:v>
                </c:pt>
                <c:pt idx="7">
                  <c:v>0.79</c:v>
                </c:pt>
                <c:pt idx="8">
                  <c:v>#N/A</c:v>
                </c:pt>
                <c:pt idx="9">
                  <c:v>0.54</c:v>
                </c:pt>
              </c:numCache>
            </c:numRef>
          </c:val>
          <c:extLst>
            <c:ext xmlns:c16="http://schemas.microsoft.com/office/drawing/2014/chart" uri="{C3380CC4-5D6E-409C-BE32-E72D297353CC}">
              <c16:uniqueId val="{00000006-8C10-4516-9638-B0D197C2219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3.14</c:v>
                </c:pt>
                <c:pt idx="2">
                  <c:v>#N/A</c:v>
                </c:pt>
                <c:pt idx="3">
                  <c:v>4.05</c:v>
                </c:pt>
                <c:pt idx="4">
                  <c:v>#N/A</c:v>
                </c:pt>
                <c:pt idx="5">
                  <c:v>4.95</c:v>
                </c:pt>
                <c:pt idx="6">
                  <c:v>#N/A</c:v>
                </c:pt>
                <c:pt idx="7">
                  <c:v>5.32</c:v>
                </c:pt>
                <c:pt idx="8">
                  <c:v>#N/A</c:v>
                </c:pt>
                <c:pt idx="9">
                  <c:v>2.56</c:v>
                </c:pt>
              </c:numCache>
            </c:numRef>
          </c:val>
          <c:extLst>
            <c:ext xmlns:c16="http://schemas.microsoft.com/office/drawing/2014/chart" uri="{C3380CC4-5D6E-409C-BE32-E72D297353CC}">
              <c16:uniqueId val="{00000007-8C10-4516-9638-B0D197C22194}"/>
            </c:ext>
          </c:extLst>
        </c:ser>
        <c:ser>
          <c:idx val="8"/>
          <c:order val="8"/>
          <c:tx>
            <c:strRef>
              <c:f>データシート!$A$35</c:f>
              <c:strCache>
                <c:ptCount val="1"/>
                <c:pt idx="0">
                  <c:v>大崎町水道事業会計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13.25</c:v>
                </c:pt>
                <c:pt idx="2">
                  <c:v>#N/A</c:v>
                </c:pt>
                <c:pt idx="3">
                  <c:v>12.73</c:v>
                </c:pt>
                <c:pt idx="4">
                  <c:v>#N/A</c:v>
                </c:pt>
                <c:pt idx="5">
                  <c:v>11.99</c:v>
                </c:pt>
                <c:pt idx="6">
                  <c:v>#N/A</c:v>
                </c:pt>
                <c:pt idx="7">
                  <c:v>9.57</c:v>
                </c:pt>
                <c:pt idx="8">
                  <c:v>#N/A</c:v>
                </c:pt>
                <c:pt idx="9">
                  <c:v>10.199999999999999</c:v>
                </c:pt>
              </c:numCache>
            </c:numRef>
          </c:val>
          <c:extLst>
            <c:ext xmlns:c16="http://schemas.microsoft.com/office/drawing/2014/chart" uri="{C3380CC4-5D6E-409C-BE32-E72D297353CC}">
              <c16:uniqueId val="{00000008-8C10-4516-9638-B0D197C221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11.35</c:v>
                </c:pt>
                <c:pt idx="2">
                  <c:v>#N/A</c:v>
                </c:pt>
                <c:pt idx="3">
                  <c:v>9</c:v>
                </c:pt>
                <c:pt idx="4">
                  <c:v>#N/A</c:v>
                </c:pt>
                <c:pt idx="5">
                  <c:v>10.57</c:v>
                </c:pt>
                <c:pt idx="6">
                  <c:v>#N/A</c:v>
                </c:pt>
                <c:pt idx="7">
                  <c:v>10.9</c:v>
                </c:pt>
                <c:pt idx="8">
                  <c:v>#N/A</c:v>
                </c:pt>
                <c:pt idx="9">
                  <c:v>10.46</c:v>
                </c:pt>
              </c:numCache>
            </c:numRef>
          </c:val>
          <c:extLst>
            <c:ext xmlns:c16="http://schemas.microsoft.com/office/drawing/2014/chart" uri="{C3380CC4-5D6E-409C-BE32-E72D297353CC}">
              <c16:uniqueId val="{00000009-8C10-4516-9638-B0D197C221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747</c:v>
                </c:pt>
                <c:pt idx="5">
                  <c:v>758</c:v>
                </c:pt>
                <c:pt idx="8">
                  <c:v>732</c:v>
                </c:pt>
                <c:pt idx="11">
                  <c:v>721</c:v>
                </c:pt>
                <c:pt idx="14">
                  <c:v>676</c:v>
                </c:pt>
              </c:numCache>
            </c:numRef>
          </c:val>
          <c:extLst>
            <c:ext xmlns:c16="http://schemas.microsoft.com/office/drawing/2014/chart" uri="{C3380CC4-5D6E-409C-BE32-E72D297353CC}">
              <c16:uniqueId val="{00000000-8164-4CED-8970-B8A152E638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64-4CED-8970-B8A152E638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61</c:v>
                </c:pt>
                <c:pt idx="3">
                  <c:v>57</c:v>
                </c:pt>
                <c:pt idx="6">
                  <c:v>0</c:v>
                </c:pt>
                <c:pt idx="9">
                  <c:v>0</c:v>
                </c:pt>
                <c:pt idx="12">
                  <c:v>0</c:v>
                </c:pt>
              </c:numCache>
            </c:numRef>
          </c:val>
          <c:extLst>
            <c:ext xmlns:c16="http://schemas.microsoft.com/office/drawing/2014/chart" uri="{C3380CC4-5D6E-409C-BE32-E72D297353CC}">
              <c16:uniqueId val="{00000002-8164-4CED-8970-B8A152E638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c:v>
                </c:pt>
                <c:pt idx="3">
                  <c:v>11</c:v>
                </c:pt>
                <c:pt idx="6">
                  <c:v>11</c:v>
                </c:pt>
                <c:pt idx="9">
                  <c:v>13</c:v>
                </c:pt>
                <c:pt idx="12">
                  <c:v>13</c:v>
                </c:pt>
              </c:numCache>
            </c:numRef>
          </c:val>
          <c:extLst>
            <c:ext xmlns:c16="http://schemas.microsoft.com/office/drawing/2014/chart" uri="{C3380CC4-5D6E-409C-BE32-E72D297353CC}">
              <c16:uniqueId val="{00000003-8164-4CED-8970-B8A152E638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112</c:v>
                </c:pt>
                <c:pt idx="3">
                  <c:v>107</c:v>
                </c:pt>
                <c:pt idx="6">
                  <c:v>121</c:v>
                </c:pt>
                <c:pt idx="9">
                  <c:v>119</c:v>
                </c:pt>
                <c:pt idx="12">
                  <c:v>117</c:v>
                </c:pt>
              </c:numCache>
            </c:numRef>
          </c:val>
          <c:extLst>
            <c:ext xmlns:c16="http://schemas.microsoft.com/office/drawing/2014/chart" uri="{C3380CC4-5D6E-409C-BE32-E72D297353CC}">
              <c16:uniqueId val="{00000004-8164-4CED-8970-B8A152E638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64-4CED-8970-B8A152E638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64-4CED-8970-B8A152E638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913</c:v>
                </c:pt>
                <c:pt idx="3">
                  <c:v>937</c:v>
                </c:pt>
                <c:pt idx="6">
                  <c:v>892</c:v>
                </c:pt>
                <c:pt idx="9">
                  <c:v>898</c:v>
                </c:pt>
                <c:pt idx="12">
                  <c:v>834</c:v>
                </c:pt>
              </c:numCache>
            </c:numRef>
          </c:val>
          <c:extLst>
            <c:ext xmlns:c16="http://schemas.microsoft.com/office/drawing/2014/chart" uri="{C3380CC4-5D6E-409C-BE32-E72D297353CC}">
              <c16:uniqueId val="{00000007-8164-4CED-8970-B8A152E638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350</c:v>
                </c:pt>
                <c:pt idx="2">
                  <c:v>#N/A</c:v>
                </c:pt>
                <c:pt idx="3">
                  <c:v>#N/A</c:v>
                </c:pt>
                <c:pt idx="4">
                  <c:v>354</c:v>
                </c:pt>
                <c:pt idx="5">
                  <c:v>#N/A</c:v>
                </c:pt>
                <c:pt idx="6">
                  <c:v>#N/A</c:v>
                </c:pt>
                <c:pt idx="7">
                  <c:v>292</c:v>
                </c:pt>
                <c:pt idx="8">
                  <c:v>#N/A</c:v>
                </c:pt>
                <c:pt idx="9">
                  <c:v>#N/A</c:v>
                </c:pt>
                <c:pt idx="10">
                  <c:v>309</c:v>
                </c:pt>
                <c:pt idx="11">
                  <c:v>#N/A</c:v>
                </c:pt>
                <c:pt idx="12">
                  <c:v>#N/A</c:v>
                </c:pt>
                <c:pt idx="13">
                  <c:v>288</c:v>
                </c:pt>
                <c:pt idx="14">
                  <c:v>#N/A</c:v>
                </c:pt>
              </c:numCache>
            </c:numRef>
          </c:val>
          <c:smooth val="0"/>
          <c:extLst>
            <c:ext xmlns:c16="http://schemas.microsoft.com/office/drawing/2014/chart" uri="{C3380CC4-5D6E-409C-BE32-E72D297353CC}">
              <c16:uniqueId val="{00000008-8164-4CED-8970-B8A152E638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6650</c:v>
                </c:pt>
                <c:pt idx="5">
                  <c:v>6251</c:v>
                </c:pt>
                <c:pt idx="8">
                  <c:v>5642</c:v>
                </c:pt>
                <c:pt idx="11">
                  <c:v>5645</c:v>
                </c:pt>
                <c:pt idx="14">
                  <c:v>5244</c:v>
                </c:pt>
              </c:numCache>
            </c:numRef>
          </c:val>
          <c:extLst>
            <c:ext xmlns:c16="http://schemas.microsoft.com/office/drawing/2014/chart" uri="{C3380CC4-5D6E-409C-BE32-E72D297353CC}">
              <c16:uniqueId val="{00000000-1454-4A6B-942E-989C7481C5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566</c:v>
                </c:pt>
                <c:pt idx="5">
                  <c:v>554</c:v>
                </c:pt>
                <c:pt idx="8">
                  <c:v>543</c:v>
                </c:pt>
                <c:pt idx="11">
                  <c:v>531</c:v>
                </c:pt>
                <c:pt idx="14">
                  <c:v>519</c:v>
                </c:pt>
              </c:numCache>
            </c:numRef>
          </c:val>
          <c:extLst>
            <c:ext xmlns:c16="http://schemas.microsoft.com/office/drawing/2014/chart" uri="{C3380CC4-5D6E-409C-BE32-E72D297353CC}">
              <c16:uniqueId val="{00000001-1454-4A6B-942E-989C7481C5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4275</c:v>
                </c:pt>
                <c:pt idx="5">
                  <c:v>5190</c:v>
                </c:pt>
                <c:pt idx="8">
                  <c:v>6914</c:v>
                </c:pt>
                <c:pt idx="11">
                  <c:v>8340</c:v>
                </c:pt>
                <c:pt idx="14">
                  <c:v>9996</c:v>
                </c:pt>
              </c:numCache>
            </c:numRef>
          </c:val>
          <c:extLst>
            <c:ext xmlns:c16="http://schemas.microsoft.com/office/drawing/2014/chart" uri="{C3380CC4-5D6E-409C-BE32-E72D297353CC}">
              <c16:uniqueId val="{00000002-1454-4A6B-942E-989C7481C5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54-4A6B-942E-989C7481C5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54-4A6B-942E-989C7481C5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54-4A6B-942E-989C7481C5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711</c:v>
                </c:pt>
                <c:pt idx="3">
                  <c:v>686</c:v>
                </c:pt>
                <c:pt idx="6">
                  <c:v>1059</c:v>
                </c:pt>
                <c:pt idx="9">
                  <c:v>686</c:v>
                </c:pt>
                <c:pt idx="12">
                  <c:v>566</c:v>
                </c:pt>
              </c:numCache>
            </c:numRef>
          </c:val>
          <c:extLst>
            <c:ext xmlns:c16="http://schemas.microsoft.com/office/drawing/2014/chart" uri="{C3380CC4-5D6E-409C-BE32-E72D297353CC}">
              <c16:uniqueId val="{00000006-1454-4A6B-942E-989C7481C5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72</c:v>
                </c:pt>
                <c:pt idx="3">
                  <c:v>61</c:v>
                </c:pt>
                <c:pt idx="6">
                  <c:v>2</c:v>
                </c:pt>
                <c:pt idx="9">
                  <c:v>43</c:v>
                </c:pt>
                <c:pt idx="12">
                  <c:v>44</c:v>
                </c:pt>
              </c:numCache>
            </c:numRef>
          </c:val>
          <c:extLst>
            <c:ext xmlns:c16="http://schemas.microsoft.com/office/drawing/2014/chart" uri="{C3380CC4-5D6E-409C-BE32-E72D297353CC}">
              <c16:uniqueId val="{00000007-1454-4A6B-942E-989C7481C5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1457</c:v>
                </c:pt>
                <c:pt idx="3">
                  <c:v>1354</c:v>
                </c:pt>
                <c:pt idx="6">
                  <c:v>1283</c:v>
                </c:pt>
                <c:pt idx="9">
                  <c:v>1127</c:v>
                </c:pt>
                <c:pt idx="12">
                  <c:v>1101</c:v>
                </c:pt>
              </c:numCache>
            </c:numRef>
          </c:val>
          <c:extLst>
            <c:ext xmlns:c16="http://schemas.microsoft.com/office/drawing/2014/chart" uri="{C3380CC4-5D6E-409C-BE32-E72D297353CC}">
              <c16:uniqueId val="{00000008-1454-4A6B-942E-989C7481C5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472</c:v>
                </c:pt>
                <c:pt idx="3">
                  <c:v>351</c:v>
                </c:pt>
                <c:pt idx="6">
                  <c:v>338</c:v>
                </c:pt>
                <c:pt idx="9">
                  <c:v>325</c:v>
                </c:pt>
                <c:pt idx="12">
                  <c:v>312</c:v>
                </c:pt>
              </c:numCache>
            </c:numRef>
          </c:val>
          <c:extLst>
            <c:ext xmlns:c16="http://schemas.microsoft.com/office/drawing/2014/chart" uri="{C3380CC4-5D6E-409C-BE32-E72D297353CC}">
              <c16:uniqueId val="{00000009-1454-4A6B-942E-989C7481C5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7144</c:v>
                </c:pt>
                <c:pt idx="3">
                  <c:v>6631</c:v>
                </c:pt>
                <c:pt idx="6">
                  <c:v>6436</c:v>
                </c:pt>
                <c:pt idx="9">
                  <c:v>5934</c:v>
                </c:pt>
                <c:pt idx="12">
                  <c:v>5415</c:v>
                </c:pt>
              </c:numCache>
            </c:numRef>
          </c:val>
          <c:extLst>
            <c:ext xmlns:c16="http://schemas.microsoft.com/office/drawing/2014/chart" uri="{C3380CC4-5D6E-409C-BE32-E72D297353CC}">
              <c16:uniqueId val="{0000000A-1454-4A6B-942E-989C7481C5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54-4A6B-942E-989C7481C5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1996</c:v>
                </c:pt>
                <c:pt idx="1">
                  <c:v>2236</c:v>
                </c:pt>
                <c:pt idx="2">
                  <c:v>2222</c:v>
                </c:pt>
              </c:numCache>
            </c:numRef>
          </c:val>
          <c:extLst>
            <c:ext xmlns:c16="http://schemas.microsoft.com/office/drawing/2014/chart" uri="{C3380CC4-5D6E-409C-BE32-E72D297353CC}">
              <c16:uniqueId val="{00000000-7655-4A68-AD5B-7443935E99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247</c:v>
                </c:pt>
                <c:pt idx="1">
                  <c:v>490</c:v>
                </c:pt>
                <c:pt idx="2">
                  <c:v>492</c:v>
                </c:pt>
              </c:numCache>
            </c:numRef>
          </c:val>
          <c:extLst>
            <c:ext xmlns:c16="http://schemas.microsoft.com/office/drawing/2014/chart" uri="{C3380CC4-5D6E-409C-BE32-E72D297353CC}">
              <c16:uniqueId val="{00000001-7655-4A68-AD5B-7443935E99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4203</c:v>
                </c:pt>
                <c:pt idx="1">
                  <c:v>5647</c:v>
                </c:pt>
                <c:pt idx="2">
                  <c:v>7455</c:v>
                </c:pt>
              </c:numCache>
            </c:numRef>
          </c:val>
          <c:extLst>
            <c:ext xmlns:c16="http://schemas.microsoft.com/office/drawing/2014/chart" uri="{C3380CC4-5D6E-409C-BE32-E72D297353CC}">
              <c16:uniqueId val="{00000002-7655-4A68-AD5B-7443935E99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
11,945
100.64
13,243,497
12,743,584
490,249
4,685,051
5,415,398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ea"/>
              <a:ea typeface="+mn-ea"/>
              <a:cs typeface="+mn-cs"/>
            </a:rPr>
            <a:t>過疎化・少子高齢化が進行する中，指数は過去３年間の平均で</a:t>
          </a:r>
          <a:r>
            <a:rPr kumimoji="1" lang="en-US" altLang="ja-JP" sz="1100" b="0">
              <a:solidFill>
                <a:schemeClr val="dk1"/>
              </a:solidFill>
              <a:effectLst/>
              <a:latin typeface="+mn-ea"/>
              <a:ea typeface="+mn-ea"/>
              <a:cs typeface="+mn-cs"/>
            </a:rPr>
            <a:t>0.35</a:t>
          </a:r>
          <a:r>
            <a:rPr kumimoji="1" lang="ja-JP" altLang="ja-JP" sz="1100" b="0">
              <a:solidFill>
                <a:schemeClr val="dk1"/>
              </a:solidFill>
              <a:effectLst/>
              <a:latin typeface="+mn-ea"/>
              <a:ea typeface="+mn-ea"/>
              <a:cs typeface="+mn-cs"/>
            </a:rPr>
            <a:t>程度である。前年度並みであるが，鹿児島県平均も上回っており，類似団体内平均値と比べても</a:t>
          </a:r>
          <a:r>
            <a:rPr kumimoji="1" lang="en-US" altLang="ja-JP" sz="1100" b="0">
              <a:solidFill>
                <a:schemeClr val="dk1"/>
              </a:solidFill>
              <a:effectLst/>
              <a:latin typeface="+mn-ea"/>
              <a:ea typeface="+mn-ea"/>
              <a:cs typeface="+mn-cs"/>
            </a:rPr>
            <a:t>0.05</a:t>
          </a:r>
          <a:r>
            <a:rPr kumimoji="1" lang="ja-JP" altLang="ja-JP" sz="1100" b="0">
              <a:solidFill>
                <a:schemeClr val="dk1"/>
              </a:solidFill>
              <a:effectLst/>
              <a:latin typeface="+mn-ea"/>
              <a:ea typeface="+mn-ea"/>
              <a:cs typeface="+mn-cs"/>
            </a:rPr>
            <a:t>ポイント上回っている。</a:t>
          </a:r>
          <a:endParaRPr kumimoji="1" lang="en-US" altLang="ja-JP" sz="1100" b="0">
            <a:solidFill>
              <a:schemeClr val="dk1"/>
            </a:solidFill>
            <a:effectLst/>
            <a:latin typeface="+mn-ea"/>
            <a:ea typeface="+mn-ea"/>
            <a:cs typeface="+mn-cs"/>
          </a:endParaRPr>
        </a:p>
        <a:p>
          <a:r>
            <a:rPr kumimoji="1" lang="ja-JP" altLang="ja-JP" sz="1100" b="0">
              <a:solidFill>
                <a:schemeClr val="dk1"/>
              </a:solidFill>
              <a:effectLst/>
              <a:latin typeface="+mn-ea"/>
              <a:ea typeface="+mn-ea"/>
              <a:cs typeface="+mn-cs"/>
            </a:rPr>
            <a:t>　本指標は国や県に依存する交付金や人口に依存する税収が関わるところであり、脆弱な指標であると考えられるため、今後も健全な支出を心がける。更に固定資産台帳整備による売却可能資産の把握に努め，歳入の確保及び行財政の効率化による財政健全化に努める。</a:t>
          </a:r>
          <a:endParaRPr lang="ja-JP" altLang="ja-JP" sz="14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127000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92528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127000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令和</a:t>
          </a:r>
          <a:r>
            <a:rPr kumimoji="1" lang="ja-JP" altLang="en-US" sz="1100">
              <a:solidFill>
                <a:schemeClr val="dk1"/>
              </a:solidFill>
              <a:effectLst/>
              <a:latin typeface="+mn-ea"/>
              <a:ea typeface="+mn-ea"/>
              <a:cs typeface="+mn-cs"/>
            </a:rPr>
            <a:t>４</a:t>
          </a:r>
          <a:r>
            <a:rPr kumimoji="1" lang="ja-JP" altLang="ja-JP" sz="1100">
              <a:solidFill>
                <a:schemeClr val="dk1"/>
              </a:solidFill>
              <a:effectLst/>
              <a:latin typeface="+mn-ea"/>
              <a:ea typeface="+mn-ea"/>
              <a:cs typeface="+mn-cs"/>
            </a:rPr>
            <a:t>年度決算では</a:t>
          </a:r>
          <a:r>
            <a:rPr kumimoji="1" lang="en-US" altLang="ja-JP" sz="1100">
              <a:solidFill>
                <a:schemeClr val="dk1"/>
              </a:solidFill>
              <a:effectLst/>
              <a:latin typeface="+mn-ea"/>
              <a:ea typeface="+mn-ea"/>
              <a:cs typeface="+mn-cs"/>
            </a:rPr>
            <a:t>81.2</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で昨年度よりも</a:t>
          </a:r>
          <a:r>
            <a:rPr kumimoji="1" lang="en-US" altLang="ja-JP" sz="1100">
              <a:solidFill>
                <a:schemeClr val="dk1"/>
              </a:solidFill>
              <a:effectLst/>
              <a:latin typeface="+mn-ea"/>
              <a:ea typeface="+mn-ea"/>
              <a:cs typeface="+mn-cs"/>
            </a:rPr>
            <a:t>5.5</a:t>
          </a:r>
          <a:r>
            <a:rPr kumimoji="1" lang="ja-JP" altLang="en-US" sz="1100">
              <a:solidFill>
                <a:schemeClr val="dk1"/>
              </a:solidFill>
              <a:effectLst/>
              <a:latin typeface="+mn-ea"/>
              <a:ea typeface="+mn-ea"/>
              <a:cs typeface="+mn-cs"/>
            </a:rPr>
            <a:t>ポイント上昇しているが</a:t>
          </a:r>
          <a:r>
            <a:rPr kumimoji="1" lang="ja-JP" altLang="ja-JP" sz="1100">
              <a:solidFill>
                <a:schemeClr val="dk1"/>
              </a:solidFill>
              <a:effectLst/>
              <a:latin typeface="+mn-ea"/>
              <a:ea typeface="+mn-ea"/>
              <a:cs typeface="+mn-cs"/>
            </a:rPr>
            <a:t>，類似団体内平均値や鹿児島県平均</a:t>
          </a:r>
          <a:r>
            <a:rPr kumimoji="1" lang="ja-JP" altLang="en-US" sz="1100">
              <a:solidFill>
                <a:schemeClr val="dk1"/>
              </a:solidFill>
              <a:effectLst/>
              <a:latin typeface="+mn-ea"/>
              <a:ea typeface="+mn-ea"/>
              <a:cs typeface="+mn-cs"/>
            </a:rPr>
            <a:t>を下回っている</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社会保障費等の上昇が主な要因と考えられる</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今後も社会保障費等の上昇が予想されるため，効率的な財政運営が図られるよう努める。</a:t>
          </a:r>
          <a:endParaRPr lang="ja-JP" altLang="ja-JP" sz="11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59182</xdr:rowOff>
    </xdr:from>
    <xdr:to>
      <xdr:col>23</xdr:col>
      <xdr:colOff>133350</xdr:colOff>
      <xdr:row>61</xdr:row>
      <xdr:rowOff>153162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46182"/>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59182</xdr:rowOff>
    </xdr:from>
    <xdr:to>
      <xdr:col>19</xdr:col>
      <xdr:colOff>133350</xdr:colOff>
      <xdr:row>62</xdr:row>
      <xdr:rowOff>150622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46182"/>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63</xdr:row>
      <xdr:rowOff>133604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8052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63</xdr:row>
      <xdr:rowOff>133604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253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8382</xdr:rowOff>
    </xdr:from>
    <xdr:to>
      <xdr:col>19</xdr:col>
      <xdr:colOff>184150</xdr:colOff>
      <xdr:row>60</xdr:row>
      <xdr:rowOff>109982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120159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40149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13479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令和</a:t>
          </a:r>
          <a:r>
            <a:rPr kumimoji="1" lang="ja-JP" altLang="en-US" sz="1100">
              <a:solidFill>
                <a:schemeClr val="dk1"/>
              </a:solidFill>
              <a:effectLst/>
              <a:latin typeface="+mn-ea"/>
              <a:ea typeface="+mn-ea"/>
              <a:cs typeface="+mn-cs"/>
            </a:rPr>
            <a:t>４</a:t>
          </a:r>
          <a:r>
            <a:rPr kumimoji="1" lang="ja-JP" altLang="ja-JP" sz="1100">
              <a:solidFill>
                <a:schemeClr val="dk1"/>
              </a:solidFill>
              <a:effectLst/>
              <a:latin typeface="+mn-ea"/>
              <a:ea typeface="+mn-ea"/>
              <a:cs typeface="+mn-cs"/>
            </a:rPr>
            <a:t>年度決算では</a:t>
          </a:r>
          <a:r>
            <a:rPr kumimoji="1" lang="en-US" altLang="ja-JP" sz="1100">
              <a:solidFill>
                <a:schemeClr val="dk1"/>
              </a:solidFill>
              <a:effectLst/>
              <a:latin typeface="+mn-ea"/>
              <a:ea typeface="+mn-ea"/>
              <a:cs typeface="+mn-cs"/>
            </a:rPr>
            <a:t>273,767</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で</a:t>
          </a:r>
          <a:r>
            <a:rPr kumimoji="1" lang="ja-JP" altLang="ja-JP" sz="1100">
              <a:solidFill>
                <a:schemeClr val="dk1"/>
              </a:solidFill>
              <a:effectLst/>
              <a:latin typeface="+mn-ea"/>
              <a:ea typeface="+mn-ea"/>
              <a:cs typeface="+mn-cs"/>
            </a:rPr>
            <a:t>、類似団体内平均値や鹿児島県平均、全国平均より</a:t>
          </a:r>
          <a:r>
            <a:rPr kumimoji="1" lang="ja-JP" altLang="en-US" sz="1100">
              <a:solidFill>
                <a:schemeClr val="dk1"/>
              </a:solidFill>
              <a:effectLst/>
              <a:latin typeface="+mn-ea"/>
              <a:ea typeface="+mn-ea"/>
              <a:cs typeface="+mn-cs"/>
            </a:rPr>
            <a:t>高いが</a:t>
          </a:r>
          <a:r>
            <a:rPr kumimoji="1" lang="ja-JP" altLang="ja-JP" sz="1100">
              <a:solidFill>
                <a:schemeClr val="dk1"/>
              </a:solidFill>
              <a:effectLst/>
              <a:latin typeface="+mn-ea"/>
              <a:ea typeface="+mn-ea"/>
              <a:cs typeface="+mn-cs"/>
            </a:rPr>
            <a:t>、前年度より</a:t>
          </a:r>
          <a:r>
            <a:rPr kumimoji="1" lang="en-US" altLang="ja-JP" sz="1100">
              <a:solidFill>
                <a:schemeClr val="dk1"/>
              </a:solidFill>
              <a:effectLst/>
              <a:latin typeface="+mn-ea"/>
              <a:ea typeface="+mn-ea"/>
              <a:cs typeface="+mn-cs"/>
            </a:rPr>
            <a:t>18,575</a:t>
          </a:r>
          <a:r>
            <a:rPr kumimoji="1" lang="ja-JP" altLang="ja-JP" sz="1100">
              <a:solidFill>
                <a:schemeClr val="dk1"/>
              </a:solidFill>
              <a:effectLst/>
              <a:latin typeface="+mn-ea"/>
              <a:ea typeface="+mn-ea"/>
              <a:cs typeface="+mn-cs"/>
            </a:rPr>
            <a:t>円減少した。主な要因は</a:t>
          </a:r>
          <a:r>
            <a:rPr kumimoji="1" lang="ja-JP" altLang="en-US" sz="1100">
              <a:solidFill>
                <a:schemeClr val="dk1"/>
              </a:solidFill>
              <a:effectLst/>
              <a:latin typeface="+mn-ea"/>
              <a:ea typeface="+mn-ea"/>
              <a:cs typeface="+mn-cs"/>
            </a:rPr>
            <a:t>、物件費に係る委託料等の減少やふるさと納税</a:t>
          </a:r>
          <a:r>
            <a:rPr kumimoji="1" lang="ja-JP" altLang="ja-JP" sz="1100">
              <a:solidFill>
                <a:schemeClr val="dk1"/>
              </a:solidFill>
              <a:effectLst/>
              <a:latin typeface="+mn-ea"/>
              <a:ea typeface="+mn-ea"/>
              <a:cs typeface="+mn-cs"/>
            </a:rPr>
            <a:t>関連費用の減少が考えられる。</a:t>
          </a:r>
          <a:endParaRPr lang="ja-JP" altLang="ja-JP" sz="11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今回は前年度より減少したが、ふるさと納税関連の費用以外にも、施設の老朽化に伴い維持補修費も上昇していくことから、計画的な施設マネジメントも進める。</a:t>
          </a:r>
          <a:endParaRPr lang="ja-JP" altLang="ja-JP" sz="11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200</xdr:rowOff>
    </xdr:from>
    <xdr:to>
      <xdr:col>23</xdr:col>
      <xdr:colOff>133350</xdr:colOff>
      <xdr:row>82</xdr:row>
      <xdr:rowOff>45021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59100"/>
          <a:ext cx="838200" cy="4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99240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6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45021</xdr:rowOff>
    </xdr:from>
    <xdr:to>
      <xdr:col>19</xdr:col>
      <xdr:colOff>133350</xdr:colOff>
      <xdr:row>82</xdr:row>
      <xdr:rowOff>56553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03921"/>
          <a:ext cx="889000" cy="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21671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3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40467</xdr:rowOff>
    </xdr:from>
    <xdr:to>
      <xdr:col>15</xdr:col>
      <xdr:colOff>82550</xdr:colOff>
      <xdr:row>82</xdr:row>
      <xdr:rowOff>56553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7917"/>
          <a:ext cx="889000" cy="18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138802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8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77935</xdr:rowOff>
    </xdr:from>
    <xdr:to>
      <xdr:col>11</xdr:col>
      <xdr:colOff>31750</xdr:colOff>
      <xdr:row>81</xdr:row>
      <xdr:rowOff>40467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93935"/>
          <a:ext cx="889000" cy="13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93001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40095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120850</xdr:rowOff>
    </xdr:from>
    <xdr:to>
      <xdr:col>23</xdr:col>
      <xdr:colOff>184150</xdr:colOff>
      <xdr:row>82</xdr:row>
      <xdr:rowOff>51000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137377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165671</xdr:rowOff>
    </xdr:from>
    <xdr:to>
      <xdr:col>19</xdr:col>
      <xdr:colOff>184150</xdr:colOff>
      <xdr:row>82</xdr:row>
      <xdr:rowOff>95821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80598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39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5753</xdr:rowOff>
    </xdr:from>
    <xdr:to>
      <xdr:col>15</xdr:col>
      <xdr:colOff>133350</xdr:colOff>
      <xdr:row>82</xdr:row>
      <xdr:rowOff>107353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92130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5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161117</xdr:rowOff>
    </xdr:from>
    <xdr:to>
      <xdr:col>11</xdr:col>
      <xdr:colOff>82550</xdr:colOff>
      <xdr:row>81</xdr:row>
      <xdr:rowOff>91267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7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76044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6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27135</xdr:rowOff>
    </xdr:from>
    <xdr:to>
      <xdr:col>7</xdr:col>
      <xdr:colOff>31750</xdr:colOff>
      <xdr:row>80</xdr:row>
      <xdr:rowOff>128735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138912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令和２年度から変動はなく、類似団体平均を</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下回る</a:t>
          </a:r>
          <a:r>
            <a:rPr kumimoji="1" lang="en-US" altLang="ja-JP" sz="1100">
              <a:solidFill>
                <a:schemeClr val="dk1"/>
              </a:solidFill>
              <a:effectLst/>
              <a:latin typeface="+mn-ea"/>
              <a:ea typeface="+mn-ea"/>
              <a:cs typeface="+mn-cs"/>
            </a:rPr>
            <a:t>94.7</a:t>
          </a:r>
          <a:r>
            <a:rPr kumimoji="1" lang="ja-JP" altLang="ja-JP" sz="1100">
              <a:solidFill>
                <a:schemeClr val="dk1"/>
              </a:solidFill>
              <a:effectLst/>
              <a:latin typeface="+mn-ea"/>
              <a:ea typeface="+mn-ea"/>
              <a:cs typeface="+mn-cs"/>
            </a:rPr>
            <a:t>となっている。今後も適正な定員管理とあわせて給与水準の適正な管理に努め総人件費の抑制に努める。</a:t>
          </a:r>
          <a:endParaRPr kumimoji="1" lang="ja-JP" altLang="en-US" sz="1300">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83</xdr:row>
      <xdr:rowOff>113241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435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83</xdr:row>
      <xdr:rowOff>113241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43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102659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4359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102659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78968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3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138236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職員数は昨年から</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名増の</a:t>
          </a:r>
          <a:r>
            <a:rPr kumimoji="1" lang="en-US" altLang="ja-JP" sz="1100">
              <a:solidFill>
                <a:schemeClr val="dk1"/>
              </a:solidFill>
              <a:effectLst/>
              <a:latin typeface="+mn-ea"/>
              <a:ea typeface="+mn-ea"/>
              <a:cs typeface="+mn-cs"/>
            </a:rPr>
            <a:t>137</a:t>
          </a:r>
          <a:r>
            <a:rPr kumimoji="1" lang="ja-JP" altLang="ja-JP" sz="1100">
              <a:solidFill>
                <a:schemeClr val="dk1"/>
              </a:solidFill>
              <a:effectLst/>
              <a:latin typeface="+mn-ea"/>
              <a:ea typeface="+mn-ea"/>
              <a:cs typeface="+mn-cs"/>
            </a:rPr>
            <a:t>人である</a:t>
          </a:r>
          <a:r>
            <a:rPr kumimoji="1" lang="ja-JP" altLang="en-US" sz="1100">
              <a:solidFill>
                <a:schemeClr val="dk1"/>
              </a:solidFill>
              <a:effectLst/>
              <a:latin typeface="+mn-ea"/>
              <a:ea typeface="+mn-ea"/>
              <a:cs typeface="+mn-cs"/>
            </a:rPr>
            <a:t>（大崎町の給与・定員管理等より）</a:t>
          </a:r>
          <a:r>
            <a:rPr kumimoji="1" lang="ja-JP" altLang="ja-JP" sz="1100">
              <a:solidFill>
                <a:schemeClr val="dk1"/>
              </a:solidFill>
              <a:effectLst/>
              <a:latin typeface="+mn-ea"/>
              <a:ea typeface="+mn-ea"/>
              <a:cs typeface="+mn-cs"/>
            </a:rPr>
            <a:t>。人口千人当たりの職員数では，前年度より</a:t>
          </a:r>
          <a:r>
            <a:rPr kumimoji="1" lang="en-US" altLang="ja-JP" sz="1100">
              <a:solidFill>
                <a:schemeClr val="dk1"/>
              </a:solidFill>
              <a:effectLst/>
              <a:latin typeface="+mn-ea"/>
              <a:ea typeface="+mn-ea"/>
              <a:cs typeface="+mn-cs"/>
            </a:rPr>
            <a:t>0.20</a:t>
          </a:r>
          <a:r>
            <a:rPr kumimoji="1" lang="ja-JP" altLang="ja-JP" sz="1100">
              <a:solidFill>
                <a:schemeClr val="dk1"/>
              </a:solidFill>
              <a:effectLst/>
              <a:latin typeface="+mn-ea"/>
              <a:ea typeface="+mn-ea"/>
              <a:cs typeface="+mn-cs"/>
            </a:rPr>
            <a:t>人増加し，</a:t>
          </a:r>
          <a:r>
            <a:rPr kumimoji="1" lang="en-US" altLang="ja-JP" sz="1100">
              <a:solidFill>
                <a:schemeClr val="dk1"/>
              </a:solidFill>
              <a:effectLst/>
              <a:latin typeface="+mn-ea"/>
              <a:ea typeface="+mn-ea"/>
              <a:cs typeface="+mn-cs"/>
            </a:rPr>
            <a:t>9.84</a:t>
          </a:r>
          <a:r>
            <a:rPr kumimoji="1" lang="ja-JP" altLang="ja-JP" sz="1100">
              <a:solidFill>
                <a:schemeClr val="dk1"/>
              </a:solidFill>
              <a:effectLst/>
              <a:latin typeface="+mn-ea"/>
              <a:ea typeface="+mn-ea"/>
              <a:cs typeface="+mn-cs"/>
            </a:rPr>
            <a:t>人となっている。過疎化・少子高齢化による人口減少を勘案すると人口千人当たりの職員数は増加することが予想されるが，全国平均・鹿児島県平均を上回っていることから，行政需要の動向を見定めながら，適正な定員管理に努めるとともに業務委託や</a:t>
          </a:r>
          <a:r>
            <a:rPr kumimoji="1" lang="en-US" altLang="ja-JP" sz="1100">
              <a:solidFill>
                <a:schemeClr val="dk1"/>
              </a:solidFill>
              <a:effectLst/>
              <a:latin typeface="+mn-ea"/>
              <a:ea typeface="+mn-ea"/>
              <a:cs typeface="+mn-cs"/>
            </a:rPr>
            <a:t>DX</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BPR</a:t>
          </a:r>
          <a:r>
            <a:rPr kumimoji="1" lang="ja-JP" altLang="ja-JP" sz="1100">
              <a:solidFill>
                <a:schemeClr val="dk1"/>
              </a:solidFill>
              <a:effectLst/>
              <a:latin typeface="+mn-ea"/>
              <a:ea typeface="+mn-ea"/>
              <a:cs typeface="+mn-cs"/>
            </a:rPr>
            <a:t>の推進等による事務の簡素化・効率化を図る</a:t>
          </a:r>
          <a:r>
            <a:rPr kumimoji="1" lang="ja-JP" altLang="en-US"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64467</xdr:rowOff>
    </xdr:from>
    <xdr:to>
      <xdr:col>81</xdr:col>
      <xdr:colOff>44450</xdr:colOff>
      <xdr:row>60</xdr:row>
      <xdr:rowOff>87449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51467"/>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38040</xdr:rowOff>
    </xdr:from>
    <xdr:to>
      <xdr:col>77</xdr:col>
      <xdr:colOff>44450</xdr:colOff>
      <xdr:row>60</xdr:row>
      <xdr:rowOff>64467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25040"/>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13909</xdr:rowOff>
    </xdr:from>
    <xdr:to>
      <xdr:col>72</xdr:col>
      <xdr:colOff>203200</xdr:colOff>
      <xdr:row>60</xdr:row>
      <xdr:rowOff>38040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0090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13909</xdr:rowOff>
    </xdr:from>
    <xdr:to>
      <xdr:col>68</xdr:col>
      <xdr:colOff>152400</xdr:colOff>
      <xdr:row>60</xdr:row>
      <xdr:rowOff>56424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00909"/>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53176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13667</xdr:rowOff>
    </xdr:from>
    <xdr:to>
      <xdr:col>77</xdr:col>
      <xdr:colOff>95250</xdr:colOff>
      <xdr:row>60</xdr:row>
      <xdr:rowOff>115267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125444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9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158690</xdr:rowOff>
    </xdr:from>
    <xdr:to>
      <xdr:col>73</xdr:col>
      <xdr:colOff>44450</xdr:colOff>
      <xdr:row>60</xdr:row>
      <xdr:rowOff>88840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99017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134559</xdr:rowOff>
    </xdr:from>
    <xdr:to>
      <xdr:col>68</xdr:col>
      <xdr:colOff>203200</xdr:colOff>
      <xdr:row>60</xdr:row>
      <xdr:rowOff>64709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74886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5624</xdr:rowOff>
    </xdr:from>
    <xdr:to>
      <xdr:col>64</xdr:col>
      <xdr:colOff>152400</xdr:colOff>
      <xdr:row>60</xdr:row>
      <xdr:rowOff>107224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117401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全国平均，鹿児島県平均のいずれよりも上回った値となったが、類似団体平均を下回っている。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地方債の償還が進み公債費が減少したことが要因と考えられる。抜本的な行財政改革や交付税措置等を考慮した有利な地方債の借入を進めるなど，この比率の抑制に努めていく。</a:t>
          </a:r>
          <a:endParaRPr lang="ja-JP" altLang="ja-JP" sz="11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70555</xdr:rowOff>
    </xdr:from>
    <xdr:to>
      <xdr:col>81</xdr:col>
      <xdr:colOff>44450</xdr:colOff>
      <xdr:row>40</xdr:row>
      <xdr:rowOff>6350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7571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101899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5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100189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643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100189</xdr:rowOff>
    </xdr:from>
    <xdr:to>
      <xdr:col>72</xdr:col>
      <xdr:colOff>203200</xdr:colOff>
      <xdr:row>41</xdr:row>
      <xdr:rowOff>129822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95818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129822</xdr:rowOff>
    </xdr:from>
    <xdr:to>
      <xdr:col>68</xdr:col>
      <xdr:colOff>152400</xdr:colOff>
      <xdr:row>42</xdr:row>
      <xdr:rowOff>79022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592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36282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49389</xdr:rowOff>
    </xdr:from>
    <xdr:to>
      <xdr:col>73</xdr:col>
      <xdr:colOff>44450</xdr:colOff>
      <xdr:row>40</xdr:row>
      <xdr:rowOff>150989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161166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79022</xdr:rowOff>
    </xdr:from>
    <xdr:to>
      <xdr:col>68</xdr:col>
      <xdr:colOff>203200</xdr:colOff>
      <xdr:row>42</xdr:row>
      <xdr:rowOff>9172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昨年度同様に，将来負担比率はマイナスとなり，実質０％となっている。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要因としては，充当可能基金の増等により，充当可能財源等が将来負担額を上回ったためである。今後も公共施設の老朽化等による投資的経費が見込まれるため，地方債の現在高に留意しつつ，充当可能基金の適切な運用や交付税措置を考慮した起債事務に努めたい。</a:t>
          </a:r>
          <a:endParaRPr lang="ja-JP" altLang="ja-JP" sz="11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162295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91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11007</xdr:rowOff>
    </xdr:from>
    <xdr:to>
      <xdr:col>73</xdr:col>
      <xdr:colOff>44450</xdr:colOff>
      <xdr:row>16</xdr:row>
      <xdr:rowOff>112607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153106</xdr:rowOff>
    </xdr:from>
    <xdr:to>
      <xdr:col>68</xdr:col>
      <xdr:colOff>203200</xdr:colOff>
      <xdr:row>17</xdr:row>
      <xdr:rowOff>83256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93433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165823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
11,945
100.64
13,243,497
12,743,584
490,249
4,685,051
5,415,398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前年度より</a:t>
          </a:r>
          <a:r>
            <a:rPr kumimoji="1" lang="en-US" altLang="ja-JP" sz="1100">
              <a:solidFill>
                <a:schemeClr val="dk1"/>
              </a:solidFill>
              <a:effectLst/>
              <a:latin typeface="+mn-ea"/>
              <a:ea typeface="+mn-ea"/>
              <a:cs typeface="+mn-cs"/>
            </a:rPr>
            <a:t>1.6</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し，全国平均，鹿児島県平均よりも低い値となっている。ただし、類似団体内平均値より高い。</a:t>
          </a:r>
          <a:endParaRPr lang="ja-JP" altLang="ja-JP" sz="1100">
            <a:effectLst/>
            <a:latin typeface="+mn-ea"/>
            <a:ea typeface="+mn-ea"/>
          </a:endParaRPr>
        </a:p>
        <a:p>
          <a:r>
            <a:rPr kumimoji="1" lang="ja-JP" altLang="ja-JP" sz="1100">
              <a:solidFill>
                <a:schemeClr val="dk1"/>
              </a:solidFill>
              <a:effectLst/>
              <a:latin typeface="+mn-ea"/>
              <a:ea typeface="+mn-ea"/>
              <a:cs typeface="+mn-cs"/>
            </a:rPr>
            <a:t>　定員適正化計画に基づき，職員数の管理，人件費の抑制に努めているが，今後は，</a:t>
          </a:r>
          <a:r>
            <a:rPr kumimoji="1" lang="ja-JP" altLang="en-US" sz="1100">
              <a:solidFill>
                <a:schemeClr val="dk1"/>
              </a:solidFill>
              <a:effectLst/>
              <a:latin typeface="+mn-ea"/>
              <a:ea typeface="+mn-ea"/>
              <a:cs typeface="+mn-cs"/>
            </a:rPr>
            <a:t>民間活用の可能性を調査する</a:t>
          </a:r>
          <a:r>
            <a:rPr kumimoji="1" lang="ja-JP" altLang="ja-JP" sz="1100">
              <a:solidFill>
                <a:schemeClr val="dk1"/>
              </a:solidFill>
              <a:effectLst/>
              <a:latin typeface="+mn-ea"/>
              <a:ea typeface="+mn-ea"/>
              <a:cs typeface="+mn-cs"/>
            </a:rPr>
            <a:t>等の人件費抑制に努めていく。</a:t>
          </a:r>
          <a:endParaRPr lang="ja-JP" altLang="ja-JP" sz="11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54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83583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37</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54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14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455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全国平均，類似団体内平均，鹿児島県平均を下回っており，前年度より</a:t>
          </a:r>
          <a:r>
            <a:rPr kumimoji="1" lang="en-US" altLang="ja-JP" sz="1100">
              <a:solidFill>
                <a:schemeClr val="dk1"/>
              </a:solidFill>
              <a:effectLst/>
              <a:latin typeface="+mn-ea"/>
              <a:ea typeface="+mn-ea"/>
              <a:cs typeface="+mn-cs"/>
            </a:rPr>
            <a:t>1.3</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高</a:t>
          </a:r>
          <a:r>
            <a:rPr kumimoji="1" lang="ja-JP" altLang="ja-JP" sz="1100">
              <a:solidFill>
                <a:schemeClr val="dk1"/>
              </a:solidFill>
              <a:effectLst/>
              <a:latin typeface="+mn-ea"/>
              <a:ea typeface="+mn-ea"/>
              <a:cs typeface="+mn-cs"/>
            </a:rPr>
            <a:t>くなっている。</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物件費では，町有施設等の維持管理費（委託料）経費の占める割合が大きい。今後，維持管理（委託料）経費の見直し等を行いながら，物件費の削減に努める。</a:t>
          </a:r>
          <a:endParaRPr lang="ja-JP" altLang="ja-JP" sz="11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153670</xdr:rowOff>
    </xdr:from>
    <xdr:to>
      <xdr:col>82</xdr:col>
      <xdr:colOff>107950</xdr:colOff>
      <xdr:row>20</xdr:row>
      <xdr:rowOff>58420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8252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68597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153670</xdr:rowOff>
    </xdr:from>
    <xdr:to>
      <xdr:col>82</xdr:col>
      <xdr:colOff>196850</xdr:colOff>
      <xdr:row>13</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92710</xdr:rowOff>
    </xdr:from>
    <xdr:to>
      <xdr:col>82</xdr:col>
      <xdr:colOff>107950</xdr:colOff>
      <xdr:row>14</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21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92710</xdr:rowOff>
    </xdr:from>
    <xdr:to>
      <xdr:col>78</xdr:col>
      <xdr:colOff>69850</xdr:colOff>
      <xdr:row>14</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21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5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68580</xdr:rowOff>
    </xdr:from>
    <xdr:to>
      <xdr:col>74</xdr:col>
      <xdr:colOff>31750</xdr:colOff>
      <xdr:row>16</xdr:row>
      <xdr:rowOff>170180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15</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587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140970</xdr:rowOff>
    </xdr:from>
    <xdr:to>
      <xdr:col>82</xdr:col>
      <xdr:colOff>158750</xdr:colOff>
      <xdr:row>14</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49547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41910</xdr:rowOff>
    </xdr:from>
    <xdr:to>
      <xdr:col>78</xdr:col>
      <xdr:colOff>120650</xdr:colOff>
      <xdr:row>13</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3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全国平均や鹿児島県平均よりは低くなっているほか，前年度より</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している。ただし，類似団体内平均値より高い。</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今後も，高い水準で推移することが予想されるため，法定外の単独扶助については，改めて制度の適切な運用に努め，財政の健全化を図っていく。</a:t>
          </a:r>
          <a:endParaRPr lang="ja-JP" altLang="ja-JP" sz="11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92710</xdr:rowOff>
    </xdr:from>
    <xdr:to>
      <xdr:col>24</xdr:col>
      <xdr:colOff>25400</xdr:colOff>
      <xdr:row>60</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2082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92710</xdr:rowOff>
    </xdr:from>
    <xdr:to>
      <xdr:col>19</xdr:col>
      <xdr:colOff>187325</xdr:colOff>
      <xdr:row>61</xdr:row>
      <xdr:rowOff>46990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2082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46990</xdr:rowOff>
    </xdr:from>
    <xdr:to>
      <xdr:col>15</xdr:col>
      <xdr:colOff>98425</xdr:colOff>
      <xdr:row>62</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505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92710</xdr:rowOff>
    </xdr:from>
    <xdr:to>
      <xdr:col>11</xdr:col>
      <xdr:colOff>9525</xdr:colOff>
      <xdr:row>62</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551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41910</xdr:rowOff>
    </xdr:from>
    <xdr:to>
      <xdr:col>20</xdr:col>
      <xdr:colOff>38100</xdr:colOff>
      <xdr:row>59</xdr:row>
      <xdr:rowOff>143510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167640</xdr:rowOff>
    </xdr:from>
    <xdr:to>
      <xdr:col>15</xdr:col>
      <xdr:colOff>149225</xdr:colOff>
      <xdr:row>61</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82567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133350</xdr:rowOff>
    </xdr:from>
    <xdr:to>
      <xdr:col>11</xdr:col>
      <xdr:colOff>60325</xdr:colOff>
      <xdr:row>62</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41910</xdr:rowOff>
    </xdr:from>
    <xdr:to>
      <xdr:col>6</xdr:col>
      <xdr:colOff>171450</xdr:colOff>
      <xdr:row>61</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128287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昨年度より</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しており，全国平均，類似団体内平均，鹿児島県平均を上回っている。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町有施設の老朽化に伴う修繕や特別会計への繰出金の決算額は増加傾向にあるため，町有施設の老朽化への対応</a:t>
          </a:r>
          <a:r>
            <a:rPr kumimoji="1" lang="ja-JP" altLang="en-US" sz="1100">
              <a:solidFill>
                <a:schemeClr val="dk1"/>
              </a:solidFill>
              <a:effectLst/>
              <a:latin typeface="+mn-ea"/>
              <a:ea typeface="+mn-ea"/>
              <a:cs typeface="+mn-cs"/>
            </a:rPr>
            <a:t>や</a:t>
          </a:r>
          <a:r>
            <a:rPr lang="ja-JP" altLang="en-US"/>
            <a:t>赤字補塡的な繰出金の抑制等</a:t>
          </a:r>
          <a:r>
            <a:rPr kumimoji="1" lang="ja-JP" altLang="ja-JP" sz="1100">
              <a:solidFill>
                <a:schemeClr val="dk1"/>
              </a:solidFill>
              <a:effectLst/>
              <a:latin typeface="+mn-ea"/>
              <a:ea typeface="+mn-ea"/>
              <a:cs typeface="+mn-cs"/>
            </a:rPr>
            <a:t>が今後の課題である。</a:t>
          </a:r>
          <a:endParaRPr lang="ja-JP" altLang="ja-JP" sz="11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57</xdr:row>
      <xdr:rowOff>120650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774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76200</xdr:rowOff>
    </xdr:from>
    <xdr:to>
      <xdr:col>78</xdr:col>
      <xdr:colOff>69850</xdr:colOff>
      <xdr:row>57</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77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57</xdr:row>
      <xdr:rowOff>57150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139700</xdr:rowOff>
    </xdr:from>
    <xdr:to>
      <xdr:col>69</xdr:col>
      <xdr:colOff>92075</xdr:colOff>
      <xdr:row>57</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41927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25400</xdr:rowOff>
    </xdr:from>
    <xdr:to>
      <xdr:col>78</xdr:col>
      <xdr:colOff>120650</xdr:colOff>
      <xdr:row>56</xdr:row>
      <xdr:rowOff>127000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165100</xdr:rowOff>
    </xdr:from>
    <xdr:to>
      <xdr:col>69</xdr:col>
      <xdr:colOff>142875</xdr:colOff>
      <xdr:row>57</xdr:row>
      <xdr:rowOff>95250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80027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88900</xdr:rowOff>
    </xdr:from>
    <xdr:to>
      <xdr:col>65</xdr:col>
      <xdr:colOff>53975</xdr:colOff>
      <xdr:row>57</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29227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全国平均，類似団体内平均を下回っている。ただし，鹿児島県平均を上回っている。また前年度より</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単独補助等については，効果検証しつつ，補助のあり方について見直しを行い，抑制に努めていく。</a:t>
          </a:r>
          <a:endParaRPr lang="ja-JP" altLang="ja-JP" sz="11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132715</xdr:rowOff>
    </xdr:from>
    <xdr:to>
      <xdr:col>82</xdr:col>
      <xdr:colOff>107950</xdr:colOff>
      <xdr:row>33</xdr:row>
      <xdr:rowOff>167005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7905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151147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132715</xdr:rowOff>
    </xdr:from>
    <xdr:to>
      <xdr:col>78</xdr:col>
      <xdr:colOff>69850</xdr:colOff>
      <xdr:row>34</xdr:row>
      <xdr:rowOff>18415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57905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82567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121285</xdr:rowOff>
    </xdr:from>
    <xdr:to>
      <xdr:col>73</xdr:col>
      <xdr:colOff>180975</xdr:colOff>
      <xdr:row>34</xdr:row>
      <xdr:rowOff>18415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7791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76852</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121285</xdr:rowOff>
    </xdr:from>
    <xdr:to>
      <xdr:col>69</xdr:col>
      <xdr:colOff>92075</xdr:colOff>
      <xdr:row>33</xdr:row>
      <xdr:rowOff>121285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779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42562</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116205</xdr:rowOff>
    </xdr:from>
    <xdr:to>
      <xdr:col>82</xdr:col>
      <xdr:colOff>158750</xdr:colOff>
      <xdr:row>34</xdr:row>
      <xdr:rowOff>46355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7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132732</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61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81915</xdr:rowOff>
    </xdr:from>
    <xdr:to>
      <xdr:col>78</xdr:col>
      <xdr:colOff>120650</xdr:colOff>
      <xdr:row>34</xdr:row>
      <xdr:rowOff>12065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22242</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50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139065</xdr:rowOff>
    </xdr:from>
    <xdr:to>
      <xdr:col>74</xdr:col>
      <xdr:colOff>31750</xdr:colOff>
      <xdr:row>34</xdr:row>
      <xdr:rowOff>69215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79392</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5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70485</xdr:rowOff>
    </xdr:from>
    <xdr:to>
      <xdr:col>69</xdr:col>
      <xdr:colOff>142875</xdr:colOff>
      <xdr:row>34</xdr:row>
      <xdr:rowOff>635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10812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4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70485</xdr:rowOff>
    </xdr:from>
    <xdr:to>
      <xdr:col>65</xdr:col>
      <xdr:colOff>53975</xdr:colOff>
      <xdr:row>34</xdr:row>
      <xdr:rowOff>635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10812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4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全国平均，類似団体内平均に比べると高い値となって</a:t>
          </a:r>
          <a:r>
            <a:rPr kumimoji="1" lang="ja-JP" altLang="en-US" sz="1100">
              <a:solidFill>
                <a:schemeClr val="dk1"/>
              </a:solidFill>
              <a:effectLst/>
              <a:latin typeface="+mn-ea"/>
              <a:ea typeface="+mn-ea"/>
              <a:cs typeface="+mn-cs"/>
            </a:rPr>
            <a:t>おり</a:t>
          </a:r>
          <a:r>
            <a:rPr kumimoji="1" lang="ja-JP" altLang="ja-JP" sz="1100">
              <a:solidFill>
                <a:schemeClr val="dk1"/>
              </a:solidFill>
              <a:effectLst/>
              <a:latin typeface="+mn-ea"/>
              <a:ea typeface="+mn-ea"/>
              <a:cs typeface="+mn-cs"/>
            </a:rPr>
            <a:t>，前年度数値よりも</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ポイント減少している。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地方債の償還が進んだことで公債費が減少したことが主な要因となるが，小学校など公共施設の老朽化対策等が見込まれるため，需要額が増えることを考えると公債費が増えていくことが予想される。</a:t>
          </a:r>
          <a:endParaRPr lang="ja-JP" altLang="ja-JP" sz="1100">
            <a:effectLst/>
            <a:latin typeface="+mn-ea"/>
            <a:ea typeface="+mn-ea"/>
          </a:endParaRPr>
        </a:p>
        <a:p>
          <a:r>
            <a:rPr kumimoji="1" lang="ja-JP" altLang="ja-JP" sz="1100">
              <a:solidFill>
                <a:schemeClr val="dk1"/>
              </a:solidFill>
              <a:effectLst/>
              <a:latin typeface="+mn-ea"/>
              <a:ea typeface="+mn-ea"/>
              <a:cs typeface="+mn-cs"/>
            </a:rPr>
            <a:t>　適債事業であっても，緊急性，起債の必要性を見極め，発行の抑制に努め，財政健全化を図る。</a:t>
          </a:r>
          <a:endParaRPr lang="ja-JP" altLang="ja-JP" sz="11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109855</xdr:rowOff>
    </xdr:from>
    <xdr:to>
      <xdr:col>24</xdr:col>
      <xdr:colOff>25400</xdr:colOff>
      <xdr:row>76</xdr:row>
      <xdr:rowOff>115570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1400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35577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89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77</xdr:row>
      <xdr:rowOff>41275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1457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102252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78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41275</xdr:rowOff>
    </xdr:from>
    <xdr:to>
      <xdr:col>15</xdr:col>
      <xdr:colOff>98425</xdr:colOff>
      <xdr:row>77</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24292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86995</xdr:rowOff>
    </xdr:from>
    <xdr:to>
      <xdr:col>11</xdr:col>
      <xdr:colOff>9525</xdr:colOff>
      <xdr:row>77</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28864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59055</xdr:rowOff>
    </xdr:from>
    <xdr:to>
      <xdr:col>24</xdr:col>
      <xdr:colOff>76200</xdr:colOff>
      <xdr:row>76</xdr:row>
      <xdr:rowOff>160655</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31132</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161925</xdr:rowOff>
    </xdr:from>
    <xdr:to>
      <xdr:col>15</xdr:col>
      <xdr:colOff>149225</xdr:colOff>
      <xdr:row>77</xdr:row>
      <xdr:rowOff>92075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76852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99061</xdr:rowOff>
    </xdr:from>
    <xdr:to>
      <xdr:col>11</xdr:col>
      <xdr:colOff>60325</xdr:colOff>
      <xdr:row>78</xdr:row>
      <xdr:rowOff>29211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36195</xdr:rowOff>
    </xdr:from>
    <xdr:to>
      <xdr:col>6</xdr:col>
      <xdr:colOff>171450</xdr:colOff>
      <xdr:row>77</xdr:row>
      <xdr:rowOff>137795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122572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昨年度より</a:t>
          </a:r>
          <a:r>
            <a:rPr kumimoji="1" lang="en-US" altLang="ja-JP" sz="1100">
              <a:solidFill>
                <a:schemeClr val="dk1"/>
              </a:solidFill>
              <a:effectLst/>
              <a:latin typeface="+mn-ea"/>
              <a:ea typeface="+mn-ea"/>
              <a:cs typeface="+mn-cs"/>
            </a:rPr>
            <a:t>5.6</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して</a:t>
          </a:r>
          <a:r>
            <a:rPr kumimoji="1" lang="ja-JP" altLang="en-US" sz="1100">
              <a:solidFill>
                <a:schemeClr val="dk1"/>
              </a:solidFill>
              <a:effectLst/>
              <a:latin typeface="+mn-ea"/>
              <a:ea typeface="+mn-ea"/>
              <a:cs typeface="+mn-cs"/>
            </a:rPr>
            <a:t>いるが</a:t>
          </a:r>
          <a:r>
            <a:rPr kumimoji="1" lang="ja-JP" altLang="ja-JP" sz="1100">
              <a:solidFill>
                <a:schemeClr val="dk1"/>
              </a:solidFill>
              <a:effectLst/>
              <a:latin typeface="+mn-ea"/>
              <a:ea typeface="+mn-ea"/>
              <a:cs typeface="+mn-cs"/>
            </a:rPr>
            <a:t>，全国平均，類似団体内平均，鹿児島県平均を下回っている。</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事務事業見直しを行い，メリハリをつけた予算編成に取り組</a:t>
          </a:r>
          <a:r>
            <a:rPr kumimoji="1" lang="ja-JP" altLang="en-US" sz="1100">
              <a:solidFill>
                <a:schemeClr val="dk1"/>
              </a:solidFill>
              <a:effectLst/>
              <a:latin typeface="+mn-ea"/>
              <a:ea typeface="+mn-ea"/>
              <a:cs typeface="+mn-cs"/>
            </a:rPr>
            <a:t>む</a:t>
          </a:r>
          <a:r>
            <a:rPr kumimoji="1"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123190</xdr:rowOff>
    </xdr:from>
    <xdr:to>
      <xdr:col>82</xdr:col>
      <xdr:colOff>107950</xdr:colOff>
      <xdr:row>75</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81049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17797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123190</xdr:rowOff>
    </xdr:from>
    <xdr:to>
      <xdr:col>78</xdr:col>
      <xdr:colOff>69850</xdr:colOff>
      <xdr:row>76</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81049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88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107950</xdr:rowOff>
    </xdr:from>
    <xdr:to>
      <xdr:col>69</xdr:col>
      <xdr:colOff>92075</xdr:colOff>
      <xdr:row>76</xdr:row>
      <xdr:rowOff>142239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138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114300</xdr:rowOff>
    </xdr:from>
    <xdr:to>
      <xdr:col>82</xdr:col>
      <xdr:colOff>158750</xdr:colOff>
      <xdr:row>76</xdr:row>
      <xdr:rowOff>44450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130827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72390</xdr:rowOff>
    </xdr:from>
    <xdr:to>
      <xdr:col>78</xdr:col>
      <xdr:colOff>120650</xdr:colOff>
      <xdr:row>75</xdr:row>
      <xdr:rowOff>2540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12717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57150</xdr:rowOff>
    </xdr:from>
    <xdr:to>
      <xdr:col>69</xdr:col>
      <xdr:colOff>142875</xdr:colOff>
      <xdr:row>76</xdr:row>
      <xdr:rowOff>158750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168927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31767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112097</xdr:rowOff>
    </xdr:from>
    <xdr:to>
      <xdr:col>29</xdr:col>
      <xdr:colOff>127000</xdr:colOff>
      <xdr:row>19</xdr:row>
      <xdr:rowOff>112576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17272"/>
          <a:ext cx="647700" cy="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112576</xdr:rowOff>
    </xdr:from>
    <xdr:to>
      <xdr:col>26</xdr:col>
      <xdr:colOff>50800</xdr:colOff>
      <xdr:row>19</xdr:row>
      <xdr:rowOff>148216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17751"/>
          <a:ext cx="698500" cy="35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145386</xdr:rowOff>
    </xdr:from>
    <xdr:to>
      <xdr:col>22</xdr:col>
      <xdr:colOff>114300</xdr:colOff>
      <xdr:row>19</xdr:row>
      <xdr:rowOff>148216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450561"/>
          <a:ext cx="698500" cy="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145386</xdr:rowOff>
    </xdr:from>
    <xdr:to>
      <xdr:col>18</xdr:col>
      <xdr:colOff>177800</xdr:colOff>
      <xdr:row>19</xdr:row>
      <xdr:rowOff>165459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50561"/>
          <a:ext cx="698500" cy="20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89004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145566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61297</xdr:rowOff>
    </xdr:from>
    <xdr:to>
      <xdr:col>29</xdr:col>
      <xdr:colOff>177800</xdr:colOff>
      <xdr:row>19</xdr:row>
      <xdr:rowOff>162897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66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33374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3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61776</xdr:rowOff>
    </xdr:from>
    <xdr:to>
      <xdr:col>26</xdr:col>
      <xdr:colOff>101600</xdr:colOff>
      <xdr:row>19</xdr:row>
      <xdr:rowOff>163376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66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148153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53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97416</xdr:rowOff>
    </xdr:from>
    <xdr:to>
      <xdr:col>22</xdr:col>
      <xdr:colOff>165100</xdr:colOff>
      <xdr:row>20</xdr:row>
      <xdr:rowOff>27566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0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12343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8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94586</xdr:rowOff>
    </xdr:from>
    <xdr:to>
      <xdr:col>19</xdr:col>
      <xdr:colOff>38100</xdr:colOff>
      <xdr:row>20</xdr:row>
      <xdr:rowOff>24736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9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9513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8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114659</xdr:rowOff>
    </xdr:from>
    <xdr:to>
      <xdr:col>15</xdr:col>
      <xdr:colOff>101600</xdr:colOff>
      <xdr:row>20</xdr:row>
      <xdr:rowOff>44809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1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29586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129477</xdr:rowOff>
    </xdr:from>
    <xdr:to>
      <xdr:col>29</xdr:col>
      <xdr:colOff>127000</xdr:colOff>
      <xdr:row>36</xdr:row>
      <xdr:rowOff>162395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82727"/>
          <a:ext cx="647700" cy="3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4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129477</xdr:rowOff>
    </xdr:from>
    <xdr:to>
      <xdr:col>26</xdr:col>
      <xdr:colOff>50800</xdr:colOff>
      <xdr:row>36</xdr:row>
      <xdr:rowOff>167424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82727"/>
          <a:ext cx="698500" cy="3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83033</xdr:rowOff>
    </xdr:from>
    <xdr:to>
      <xdr:col>22</xdr:col>
      <xdr:colOff>114300</xdr:colOff>
      <xdr:row>36</xdr:row>
      <xdr:rowOff>167424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36283"/>
          <a:ext cx="698500" cy="84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83033</xdr:rowOff>
    </xdr:from>
    <xdr:to>
      <xdr:col>18</xdr:col>
      <xdr:colOff>177800</xdr:colOff>
      <xdr:row>36</xdr:row>
      <xdr:rowOff>98425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36283"/>
          <a:ext cx="6985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45807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111595</xdr:rowOff>
    </xdr:from>
    <xdr:to>
      <xdr:col>29</xdr:col>
      <xdr:colOff>177800</xdr:colOff>
      <xdr:row>37</xdr:row>
      <xdr:rowOff>41745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6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83672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78677</xdr:rowOff>
    </xdr:from>
    <xdr:to>
      <xdr:col>26</xdr:col>
      <xdr:colOff>101600</xdr:colOff>
      <xdr:row>37</xdr:row>
      <xdr:rowOff>8827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3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165054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1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116624</xdr:rowOff>
    </xdr:from>
    <xdr:to>
      <xdr:col>22</xdr:col>
      <xdr:colOff>165100</xdr:colOff>
      <xdr:row>37</xdr:row>
      <xdr:rowOff>46774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6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31551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5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32233</xdr:rowOff>
    </xdr:from>
    <xdr:to>
      <xdr:col>19</xdr:col>
      <xdr:colOff>38100</xdr:colOff>
      <xdr:row>36</xdr:row>
      <xdr:rowOff>133833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8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118610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7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47625</xdr:rowOff>
    </xdr:from>
    <xdr:to>
      <xdr:col>15</xdr:col>
      <xdr:colOff>101600</xdr:colOff>
      <xdr:row>36</xdr:row>
      <xdr:rowOff>149225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0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134002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
11,945
100.64
13,243,497
12,743,584
490,249
4,685,051
5,415,398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105905</xdr:rowOff>
    </xdr:from>
    <xdr:to>
      <xdr:col>24</xdr:col>
      <xdr:colOff>63500</xdr:colOff>
      <xdr:row>36</xdr:row>
      <xdr:rowOff>113195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8105"/>
          <a:ext cx="8382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88739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6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113195</xdr:rowOff>
    </xdr:from>
    <xdr:to>
      <xdr:col>19</xdr:col>
      <xdr:colOff>177800</xdr:colOff>
      <xdr:row>36</xdr:row>
      <xdr:rowOff>152616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5395"/>
          <a:ext cx="8890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152616</xdr:rowOff>
    </xdr:from>
    <xdr:to>
      <xdr:col>15</xdr:col>
      <xdr:colOff>50800</xdr:colOff>
      <xdr:row>36</xdr:row>
      <xdr:rowOff>153505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4816"/>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122597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153505</xdr:rowOff>
    </xdr:from>
    <xdr:to>
      <xdr:col>10</xdr:col>
      <xdr:colOff>114300</xdr:colOff>
      <xdr:row>37</xdr:row>
      <xdr:rowOff>8065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5705"/>
          <a:ext cx="889000" cy="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55105</xdr:rowOff>
    </xdr:from>
    <xdr:to>
      <xdr:col>24</xdr:col>
      <xdr:colOff>114300</xdr:colOff>
      <xdr:row>36</xdr:row>
      <xdr:rowOff>156705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33532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62395</xdr:rowOff>
    </xdr:from>
    <xdr:to>
      <xdr:col>20</xdr:col>
      <xdr:colOff>38100</xdr:colOff>
      <xdr:row>36</xdr:row>
      <xdr:rowOff>163995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155122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101816</xdr:rowOff>
    </xdr:from>
    <xdr:to>
      <xdr:col>15</xdr:col>
      <xdr:colOff>101600</xdr:colOff>
      <xdr:row>37</xdr:row>
      <xdr:rowOff>31966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23093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102705</xdr:rowOff>
    </xdr:from>
    <xdr:to>
      <xdr:col>10</xdr:col>
      <xdr:colOff>165100</xdr:colOff>
      <xdr:row>37</xdr:row>
      <xdr:rowOff>32855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23982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128715</xdr:rowOff>
    </xdr:from>
    <xdr:to>
      <xdr:col>6</xdr:col>
      <xdr:colOff>38100</xdr:colOff>
      <xdr:row>37</xdr:row>
      <xdr:rowOff>58865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49992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130749</xdr:rowOff>
    </xdr:from>
    <xdr:to>
      <xdr:col>24</xdr:col>
      <xdr:colOff>63500</xdr:colOff>
      <xdr:row>56</xdr:row>
      <xdr:rowOff>27007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560499"/>
          <a:ext cx="838200" cy="6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63722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64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106292</xdr:rowOff>
    </xdr:from>
    <xdr:to>
      <xdr:col>19</xdr:col>
      <xdr:colOff>177800</xdr:colOff>
      <xdr:row>55</xdr:row>
      <xdr:rowOff>130749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536042"/>
          <a:ext cx="889000" cy="2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55025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2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106292</xdr:rowOff>
    </xdr:from>
    <xdr:to>
      <xdr:col>15</xdr:col>
      <xdr:colOff>50800</xdr:colOff>
      <xdr:row>57</xdr:row>
      <xdr:rowOff>1113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536042"/>
          <a:ext cx="889000" cy="23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102531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1113</xdr:rowOff>
    </xdr:from>
    <xdr:to>
      <xdr:col>10</xdr:col>
      <xdr:colOff>114300</xdr:colOff>
      <xdr:row>58</xdr:row>
      <xdr:rowOff>4019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773763"/>
          <a:ext cx="889000" cy="17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112809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8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167244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147657</xdr:rowOff>
    </xdr:from>
    <xdr:to>
      <xdr:col>24</xdr:col>
      <xdr:colOff>114300</xdr:colOff>
      <xdr:row>56</xdr:row>
      <xdr:rowOff>77807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5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170534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4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79949</xdr:rowOff>
    </xdr:from>
    <xdr:to>
      <xdr:col>20</xdr:col>
      <xdr:colOff>38100</xdr:colOff>
      <xdr:row>56</xdr:row>
      <xdr:rowOff>10099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5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26626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28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55492</xdr:rowOff>
    </xdr:from>
    <xdr:to>
      <xdr:col>15</xdr:col>
      <xdr:colOff>101600</xdr:colOff>
      <xdr:row>55</xdr:row>
      <xdr:rowOff>157092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4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2169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26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121763</xdr:rowOff>
    </xdr:from>
    <xdr:to>
      <xdr:col>10</xdr:col>
      <xdr:colOff>165100</xdr:colOff>
      <xdr:row>57</xdr:row>
      <xdr:rowOff>51913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68440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49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124669</xdr:rowOff>
    </xdr:from>
    <xdr:to>
      <xdr:col>6</xdr:col>
      <xdr:colOff>38100</xdr:colOff>
      <xdr:row>58</xdr:row>
      <xdr:rowOff>54819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45946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9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159665</xdr:rowOff>
    </xdr:from>
    <xdr:to>
      <xdr:col>24</xdr:col>
      <xdr:colOff>63500</xdr:colOff>
      <xdr:row>78</xdr:row>
      <xdr:rowOff>46050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61315"/>
          <a:ext cx="8382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36144</xdr:rowOff>
    </xdr:from>
    <xdr:to>
      <xdr:col>19</xdr:col>
      <xdr:colOff>177800</xdr:colOff>
      <xdr:row>78</xdr:row>
      <xdr:rowOff>46050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0924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36144</xdr:rowOff>
    </xdr:from>
    <xdr:to>
      <xdr:col>15</xdr:col>
      <xdr:colOff>50800</xdr:colOff>
      <xdr:row>78</xdr:row>
      <xdr:rowOff>49327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09244"/>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49327</xdr:rowOff>
    </xdr:from>
    <xdr:to>
      <xdr:col>10</xdr:col>
      <xdr:colOff>114300</xdr:colOff>
      <xdr:row>78</xdr:row>
      <xdr:rowOff>54356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2242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108865</xdr:rowOff>
    </xdr:from>
    <xdr:to>
      <xdr:col>24</xdr:col>
      <xdr:colOff>114300</xdr:colOff>
      <xdr:row>78</xdr:row>
      <xdr:rowOff>39015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87292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8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166700</xdr:rowOff>
    </xdr:from>
    <xdr:to>
      <xdr:col>20</xdr:col>
      <xdr:colOff>38100</xdr:colOff>
      <xdr:row>78</xdr:row>
      <xdr:rowOff>96850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87977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156794</xdr:rowOff>
    </xdr:from>
    <xdr:to>
      <xdr:col>15</xdr:col>
      <xdr:colOff>101600</xdr:colOff>
      <xdr:row>78</xdr:row>
      <xdr:rowOff>86944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78071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169977</xdr:rowOff>
    </xdr:from>
    <xdr:to>
      <xdr:col>10</xdr:col>
      <xdr:colOff>165100</xdr:colOff>
      <xdr:row>78</xdr:row>
      <xdr:rowOff>100127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91254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6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3556</xdr:rowOff>
    </xdr:from>
    <xdr:to>
      <xdr:col>6</xdr:col>
      <xdr:colOff>38100</xdr:colOff>
      <xdr:row>78</xdr:row>
      <xdr:rowOff>105156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96283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6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98565</xdr:rowOff>
    </xdr:from>
    <xdr:to>
      <xdr:col>24</xdr:col>
      <xdr:colOff>63500</xdr:colOff>
      <xdr:row>91</xdr:row>
      <xdr:rowOff>123368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529065"/>
          <a:ext cx="838200" cy="1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14343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3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98565</xdr:rowOff>
    </xdr:from>
    <xdr:to>
      <xdr:col>19</xdr:col>
      <xdr:colOff>177800</xdr:colOff>
      <xdr:row>92</xdr:row>
      <xdr:rowOff>120180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529065"/>
          <a:ext cx="889000" cy="3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120180</xdr:rowOff>
    </xdr:from>
    <xdr:to>
      <xdr:col>15</xdr:col>
      <xdr:colOff>50800</xdr:colOff>
      <xdr:row>93</xdr:row>
      <xdr:rowOff>15608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893580"/>
          <a:ext cx="889000" cy="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122572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15608</xdr:rowOff>
    </xdr:from>
    <xdr:to>
      <xdr:col>10</xdr:col>
      <xdr:colOff>114300</xdr:colOff>
      <xdr:row>93</xdr:row>
      <xdr:rowOff>91466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5960458"/>
          <a:ext cx="889000" cy="7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144924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156342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72568</xdr:rowOff>
    </xdr:from>
    <xdr:to>
      <xdr:col>24</xdr:col>
      <xdr:colOff>114300</xdr:colOff>
      <xdr:row>92</xdr:row>
      <xdr:rowOff>2718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6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95445</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52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47765</xdr:rowOff>
    </xdr:from>
    <xdr:to>
      <xdr:col>20</xdr:col>
      <xdr:colOff>38100</xdr:colOff>
      <xdr:row>90</xdr:row>
      <xdr:rowOff>149365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47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165892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25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69380</xdr:rowOff>
    </xdr:from>
    <xdr:to>
      <xdr:col>15</xdr:col>
      <xdr:colOff>101600</xdr:colOff>
      <xdr:row>92</xdr:row>
      <xdr:rowOff>170980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8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16057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1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136258</xdr:rowOff>
    </xdr:from>
    <xdr:to>
      <xdr:col>10</xdr:col>
      <xdr:colOff>165100</xdr:colOff>
      <xdr:row>93</xdr:row>
      <xdr:rowOff>66408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59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82935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68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40666</xdr:rowOff>
    </xdr:from>
    <xdr:to>
      <xdr:col>6</xdr:col>
      <xdr:colOff>38100</xdr:colOff>
      <xdr:row>93</xdr:row>
      <xdr:rowOff>142266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59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158793</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76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28244</xdr:rowOff>
    </xdr:from>
    <xdr:to>
      <xdr:col>55</xdr:col>
      <xdr:colOff>0</xdr:colOff>
      <xdr:row>33</xdr:row>
      <xdr:rowOff>113772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686094"/>
          <a:ext cx="838200" cy="8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27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42129</xdr:rowOff>
    </xdr:from>
    <xdr:to>
      <xdr:col>50</xdr:col>
      <xdr:colOff>114300</xdr:colOff>
      <xdr:row>33</xdr:row>
      <xdr:rowOff>28244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357079"/>
          <a:ext cx="889000" cy="32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169900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99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42129</xdr:rowOff>
    </xdr:from>
    <xdr:to>
      <xdr:col>45</xdr:col>
      <xdr:colOff>177800</xdr:colOff>
      <xdr:row>35</xdr:row>
      <xdr:rowOff>100157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357079"/>
          <a:ext cx="889000" cy="74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83521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87364</xdr:rowOff>
    </xdr:from>
    <xdr:to>
      <xdr:col>41</xdr:col>
      <xdr:colOff>50800</xdr:colOff>
      <xdr:row>35</xdr:row>
      <xdr:rowOff>100157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088114"/>
          <a:ext cx="889000" cy="1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140084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111705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62972</xdr:rowOff>
    </xdr:from>
    <xdr:to>
      <xdr:col>55</xdr:col>
      <xdr:colOff>50800</xdr:colOff>
      <xdr:row>33</xdr:row>
      <xdr:rowOff>164572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7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85849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57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148894</xdr:rowOff>
    </xdr:from>
    <xdr:to>
      <xdr:col>50</xdr:col>
      <xdr:colOff>165100</xdr:colOff>
      <xdr:row>33</xdr:row>
      <xdr:rowOff>79044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6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95571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41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162779</xdr:rowOff>
    </xdr:from>
    <xdr:to>
      <xdr:col>46</xdr:col>
      <xdr:colOff>38100</xdr:colOff>
      <xdr:row>31</xdr:row>
      <xdr:rowOff>92929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3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109456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08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49357</xdr:rowOff>
    </xdr:from>
    <xdr:to>
      <xdr:col>41</xdr:col>
      <xdr:colOff>101600</xdr:colOff>
      <xdr:row>35</xdr:row>
      <xdr:rowOff>150957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142084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4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36564</xdr:rowOff>
    </xdr:from>
    <xdr:to>
      <xdr:col>36</xdr:col>
      <xdr:colOff>165100</xdr:colOff>
      <xdr:row>35</xdr:row>
      <xdr:rowOff>138164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129291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3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106680</xdr:rowOff>
    </xdr:from>
    <xdr:to>
      <xdr:col>55</xdr:col>
      <xdr:colOff>0</xdr:colOff>
      <xdr:row>58</xdr:row>
      <xdr:rowOff>132956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50780"/>
          <a:ext cx="838200" cy="2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58465</xdr:rowOff>
    </xdr:from>
    <xdr:to>
      <xdr:col>50</xdr:col>
      <xdr:colOff>114300</xdr:colOff>
      <xdr:row>58</xdr:row>
      <xdr:rowOff>132956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31115"/>
          <a:ext cx="889000" cy="24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58465</xdr:rowOff>
    </xdr:from>
    <xdr:to>
      <xdr:col>45</xdr:col>
      <xdr:colOff>177800</xdr:colOff>
      <xdr:row>58</xdr:row>
      <xdr:rowOff>1296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31115"/>
          <a:ext cx="889000" cy="11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116233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2070</xdr:rowOff>
    </xdr:from>
    <xdr:to>
      <xdr:col>41</xdr:col>
      <xdr:colOff>50800</xdr:colOff>
      <xdr:row>58</xdr:row>
      <xdr:rowOff>1296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74720"/>
          <a:ext cx="889000" cy="1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122928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107985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55880</xdr:rowOff>
    </xdr:from>
    <xdr:to>
      <xdr:col>55</xdr:col>
      <xdr:colOff>50800</xdr:colOff>
      <xdr:row>58</xdr:row>
      <xdr:rowOff>157480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142257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1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82156</xdr:rowOff>
    </xdr:from>
    <xdr:to>
      <xdr:col>50</xdr:col>
      <xdr:colOff>165100</xdr:colOff>
      <xdr:row>59</xdr:row>
      <xdr:rowOff>12306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3433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7665</xdr:rowOff>
    </xdr:from>
    <xdr:to>
      <xdr:col>46</xdr:col>
      <xdr:colOff>38100</xdr:colOff>
      <xdr:row>57</xdr:row>
      <xdr:rowOff>109265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100392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87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121946</xdr:rowOff>
    </xdr:from>
    <xdr:to>
      <xdr:col>41</xdr:col>
      <xdr:colOff>101600</xdr:colOff>
      <xdr:row>58</xdr:row>
      <xdr:rowOff>52096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43223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122720</xdr:rowOff>
    </xdr:from>
    <xdr:to>
      <xdr:col>36</xdr:col>
      <xdr:colOff>165100</xdr:colOff>
      <xdr:row>57</xdr:row>
      <xdr:rowOff>52870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69397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49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154153</xdr:rowOff>
    </xdr:from>
    <xdr:to>
      <xdr:col>55</xdr:col>
      <xdr:colOff>0</xdr:colOff>
      <xdr:row>78</xdr:row>
      <xdr:rowOff>9336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55803"/>
          <a:ext cx="8382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9336</xdr:rowOff>
    </xdr:from>
    <xdr:to>
      <xdr:col>50</xdr:col>
      <xdr:colOff>114300</xdr:colOff>
      <xdr:row>78</xdr:row>
      <xdr:rowOff>12655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82436"/>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98344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139306</xdr:rowOff>
    </xdr:from>
    <xdr:to>
      <xdr:col>45</xdr:col>
      <xdr:colOff>177800</xdr:colOff>
      <xdr:row>78</xdr:row>
      <xdr:rowOff>12655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40956"/>
          <a:ext cx="889000" cy="4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113822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60272</xdr:rowOff>
    </xdr:from>
    <xdr:to>
      <xdr:col>41</xdr:col>
      <xdr:colOff>50800</xdr:colOff>
      <xdr:row>77</xdr:row>
      <xdr:rowOff>139306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61922"/>
          <a:ext cx="889000" cy="7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84263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103353</xdr:rowOff>
    </xdr:from>
    <xdr:to>
      <xdr:col>55</xdr:col>
      <xdr:colOff>50800</xdr:colOff>
      <xdr:row>78</xdr:row>
      <xdr:rowOff>33503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18280</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1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129986</xdr:rowOff>
    </xdr:from>
    <xdr:to>
      <xdr:col>50</xdr:col>
      <xdr:colOff>165100</xdr:colOff>
      <xdr:row>78</xdr:row>
      <xdr:rowOff>60136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51263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4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133305</xdr:rowOff>
    </xdr:from>
    <xdr:to>
      <xdr:col>46</xdr:col>
      <xdr:colOff>38100</xdr:colOff>
      <xdr:row>78</xdr:row>
      <xdr:rowOff>63455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54582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2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88506</xdr:rowOff>
    </xdr:from>
    <xdr:to>
      <xdr:col>41</xdr:col>
      <xdr:colOff>101600</xdr:colOff>
      <xdr:row>78</xdr:row>
      <xdr:rowOff>18656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9783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9472</xdr:rowOff>
    </xdr:from>
    <xdr:to>
      <xdr:col>36</xdr:col>
      <xdr:colOff>165100</xdr:colOff>
      <xdr:row>77</xdr:row>
      <xdr:rowOff>111072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1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102199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0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168156</xdr:rowOff>
    </xdr:from>
    <xdr:to>
      <xdr:col>55</xdr:col>
      <xdr:colOff>0</xdr:colOff>
      <xdr:row>97</xdr:row>
      <xdr:rowOff>38092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27356"/>
          <a:ext cx="838200" cy="4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117946</xdr:rowOff>
    </xdr:from>
    <xdr:to>
      <xdr:col>50</xdr:col>
      <xdr:colOff>114300</xdr:colOff>
      <xdr:row>97</xdr:row>
      <xdr:rowOff>38092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405696"/>
          <a:ext cx="889000" cy="26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117946</xdr:rowOff>
    </xdr:from>
    <xdr:to>
      <xdr:col>45</xdr:col>
      <xdr:colOff>177800</xdr:colOff>
      <xdr:row>96</xdr:row>
      <xdr:rowOff>17354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405696"/>
          <a:ext cx="889000" cy="7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147729</xdr:rowOff>
    </xdr:from>
    <xdr:to>
      <xdr:col>41</xdr:col>
      <xdr:colOff>50800</xdr:colOff>
      <xdr:row>96</xdr:row>
      <xdr:rowOff>17354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092579"/>
          <a:ext cx="889000" cy="38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64398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0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104872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117356</xdr:rowOff>
    </xdr:from>
    <xdr:to>
      <xdr:col>55</xdr:col>
      <xdr:colOff>50800</xdr:colOff>
      <xdr:row>97</xdr:row>
      <xdr:rowOff>47506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7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95783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158742</xdr:rowOff>
    </xdr:from>
    <xdr:to>
      <xdr:col>50</xdr:col>
      <xdr:colOff>165100</xdr:colOff>
      <xdr:row>97</xdr:row>
      <xdr:rowOff>88892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1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80019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67146</xdr:rowOff>
    </xdr:from>
    <xdr:to>
      <xdr:col>46</xdr:col>
      <xdr:colOff>38100</xdr:colOff>
      <xdr:row>95</xdr:row>
      <xdr:rowOff>168746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159873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4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138004</xdr:rowOff>
    </xdr:from>
    <xdr:to>
      <xdr:col>41</xdr:col>
      <xdr:colOff>101600</xdr:colOff>
      <xdr:row>96</xdr:row>
      <xdr:rowOff>68154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59281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1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96929</xdr:rowOff>
    </xdr:from>
    <xdr:to>
      <xdr:col>36</xdr:col>
      <xdr:colOff>165100</xdr:colOff>
      <xdr:row>94</xdr:row>
      <xdr:rowOff>27079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0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43606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81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42289</xdr:rowOff>
    </xdr:from>
    <xdr:to>
      <xdr:col>85</xdr:col>
      <xdr:colOff>127000</xdr:colOff>
      <xdr:row>36</xdr:row>
      <xdr:rowOff>72684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214489"/>
          <a:ext cx="838200" cy="3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129963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73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42289</xdr:rowOff>
    </xdr:from>
    <xdr:to>
      <xdr:col>81</xdr:col>
      <xdr:colOff>50800</xdr:colOff>
      <xdr:row>36</xdr:row>
      <xdr:rowOff>163337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214489"/>
          <a:ext cx="889000" cy="1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61896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5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163337</xdr:rowOff>
    </xdr:from>
    <xdr:to>
      <xdr:col>76</xdr:col>
      <xdr:colOff>114300</xdr:colOff>
      <xdr:row>38</xdr:row>
      <xdr:rowOff>99923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335537"/>
          <a:ext cx="889000" cy="27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54553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5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99923</xdr:rowOff>
    </xdr:from>
    <xdr:to>
      <xdr:col>71</xdr:col>
      <xdr:colOff>177800</xdr:colOff>
      <xdr:row>38</xdr:row>
      <xdr:rowOff>116794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15023"/>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114911</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21884</xdr:rowOff>
    </xdr:from>
    <xdr:to>
      <xdr:col>85</xdr:col>
      <xdr:colOff>177800</xdr:colOff>
      <xdr:row>36</xdr:row>
      <xdr:rowOff>123484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1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44761</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04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162939</xdr:rowOff>
    </xdr:from>
    <xdr:to>
      <xdr:col>81</xdr:col>
      <xdr:colOff>101600</xdr:colOff>
      <xdr:row>36</xdr:row>
      <xdr:rowOff>93089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16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109616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593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112537</xdr:rowOff>
    </xdr:from>
    <xdr:to>
      <xdr:col>76</xdr:col>
      <xdr:colOff>165100</xdr:colOff>
      <xdr:row>37</xdr:row>
      <xdr:rowOff>42687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2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59214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05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49123</xdr:rowOff>
    </xdr:from>
    <xdr:to>
      <xdr:col>72</xdr:col>
      <xdr:colOff>38100</xdr:colOff>
      <xdr:row>38</xdr:row>
      <xdr:rowOff>150723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141850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5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65994</xdr:rowOff>
    </xdr:from>
    <xdr:to>
      <xdr:col>67</xdr:col>
      <xdr:colOff>101600</xdr:colOff>
      <xdr:row>38</xdr:row>
      <xdr:rowOff>167594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158721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7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154352</xdr:rowOff>
    </xdr:from>
    <xdr:to>
      <xdr:col>85</xdr:col>
      <xdr:colOff>127000</xdr:colOff>
      <xdr:row>77</xdr:row>
      <xdr:rowOff>36330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184552"/>
          <a:ext cx="838200" cy="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167686</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54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154352</xdr:rowOff>
    </xdr:from>
    <xdr:to>
      <xdr:col>81</xdr:col>
      <xdr:colOff>50800</xdr:colOff>
      <xdr:row>77</xdr:row>
      <xdr:rowOff>6862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84552"/>
          <a:ext cx="889000" cy="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102350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151119</xdr:rowOff>
    </xdr:from>
    <xdr:to>
      <xdr:col>76</xdr:col>
      <xdr:colOff>114300</xdr:colOff>
      <xdr:row>77</xdr:row>
      <xdr:rowOff>6862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181319"/>
          <a:ext cx="889000" cy="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130239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151119</xdr:rowOff>
    </xdr:from>
    <xdr:to>
      <xdr:col>71</xdr:col>
      <xdr:colOff>177800</xdr:colOff>
      <xdr:row>77</xdr:row>
      <xdr:rowOff>13915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81319"/>
          <a:ext cx="889000" cy="3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125411</xdr:rowOff>
    </xdr:from>
    <xdr:to>
      <xdr:col>72</xdr:col>
      <xdr:colOff>38100</xdr:colOff>
      <xdr:row>76</xdr:row>
      <xdr:rowOff>55561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72088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167484</xdr:rowOff>
    </xdr:from>
    <xdr:to>
      <xdr:col>67</xdr:col>
      <xdr:colOff>101600</xdr:colOff>
      <xdr:row>76</xdr:row>
      <xdr:rowOff>97634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2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114161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156980</xdr:rowOff>
    </xdr:from>
    <xdr:to>
      <xdr:col>85</xdr:col>
      <xdr:colOff>177800</xdr:colOff>
      <xdr:row>77</xdr:row>
      <xdr:rowOff>87130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8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135407</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6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103552</xdr:rowOff>
    </xdr:from>
    <xdr:to>
      <xdr:col>81</xdr:col>
      <xdr:colOff>101600</xdr:colOff>
      <xdr:row>77</xdr:row>
      <xdr:rowOff>33702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24829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2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127512</xdr:rowOff>
    </xdr:from>
    <xdr:to>
      <xdr:col>76</xdr:col>
      <xdr:colOff>165100</xdr:colOff>
      <xdr:row>77</xdr:row>
      <xdr:rowOff>57662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5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48789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5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100319</xdr:rowOff>
    </xdr:from>
    <xdr:to>
      <xdr:col>72</xdr:col>
      <xdr:colOff>38100</xdr:colOff>
      <xdr:row>77</xdr:row>
      <xdr:rowOff>30469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3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21596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134565</xdr:rowOff>
    </xdr:from>
    <xdr:to>
      <xdr:col>67</xdr:col>
      <xdr:colOff>101600</xdr:colOff>
      <xdr:row>77</xdr:row>
      <xdr:rowOff>64715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55842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140219</xdr:rowOff>
    </xdr:from>
    <xdr:to>
      <xdr:col>85</xdr:col>
      <xdr:colOff>127000</xdr:colOff>
      <xdr:row>92</xdr:row>
      <xdr:rowOff>83401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5742169"/>
          <a:ext cx="838200" cy="1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112332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40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83401</xdr:rowOff>
    </xdr:from>
    <xdr:to>
      <xdr:col>81</xdr:col>
      <xdr:colOff>50800</xdr:colOff>
      <xdr:row>93</xdr:row>
      <xdr:rowOff>10736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5856801"/>
          <a:ext cx="889000" cy="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97200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10736</xdr:rowOff>
    </xdr:from>
    <xdr:to>
      <xdr:col>76</xdr:col>
      <xdr:colOff>114300</xdr:colOff>
      <xdr:row>94</xdr:row>
      <xdr:rowOff>166241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5955586"/>
          <a:ext cx="889000" cy="32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43107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6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166241</xdr:rowOff>
    </xdr:from>
    <xdr:to>
      <xdr:col>71</xdr:col>
      <xdr:colOff>177800</xdr:colOff>
      <xdr:row>96</xdr:row>
      <xdr:rowOff>74092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282541"/>
          <a:ext cx="889000" cy="25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12760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6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151920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61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89419</xdr:rowOff>
    </xdr:from>
    <xdr:to>
      <xdr:col>85</xdr:col>
      <xdr:colOff>177800</xdr:colOff>
      <xdr:row>92</xdr:row>
      <xdr:rowOff>19569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56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112296</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55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32601</xdr:rowOff>
    </xdr:from>
    <xdr:to>
      <xdr:col>81</xdr:col>
      <xdr:colOff>101600</xdr:colOff>
      <xdr:row>92</xdr:row>
      <xdr:rowOff>134201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580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150728</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181795" y="1558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131386</xdr:rowOff>
    </xdr:from>
    <xdr:to>
      <xdr:col>76</xdr:col>
      <xdr:colOff>165100</xdr:colOff>
      <xdr:row>93</xdr:row>
      <xdr:rowOff>61536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59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78063</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292795" y="1568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115441</xdr:rowOff>
    </xdr:from>
    <xdr:to>
      <xdr:col>72</xdr:col>
      <xdr:colOff>38100</xdr:colOff>
      <xdr:row>95</xdr:row>
      <xdr:rowOff>45591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23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62118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00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23292</xdr:rowOff>
    </xdr:from>
    <xdr:to>
      <xdr:col>67</xdr:col>
      <xdr:colOff>101600</xdr:colOff>
      <xdr:row>96</xdr:row>
      <xdr:rowOff>124892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48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141419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2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96331</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2881"/>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96331</xdr:rowOff>
    </xdr:from>
    <xdr:to>
      <xdr:col>107</xdr:col>
      <xdr:colOff>50800</xdr:colOff>
      <xdr:row>39</xdr:row>
      <xdr:rowOff>97082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78288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97082</xdr:rowOff>
    </xdr:from>
    <xdr:to>
      <xdr:col>102</xdr:col>
      <xdr:colOff>114300</xdr:colOff>
      <xdr:row>39</xdr:row>
      <xdr:rowOff>98258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783632"/>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45531</xdr:rowOff>
    </xdr:from>
    <xdr:to>
      <xdr:col>107</xdr:col>
      <xdr:colOff>101600</xdr:colOff>
      <xdr:row>39</xdr:row>
      <xdr:rowOff>147131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138258</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77333" y="6824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46282</xdr:rowOff>
    </xdr:from>
    <xdr:to>
      <xdr:col>102</xdr:col>
      <xdr:colOff>165100</xdr:colOff>
      <xdr:row>39</xdr:row>
      <xdr:rowOff>147882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139009</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47458</xdr:rowOff>
    </xdr:from>
    <xdr:to>
      <xdr:col>98</xdr:col>
      <xdr:colOff>38100</xdr:colOff>
      <xdr:row>39</xdr:row>
      <xdr:rowOff>149058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140185</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135723</xdr:rowOff>
    </xdr:from>
    <xdr:to>
      <xdr:col>116</xdr:col>
      <xdr:colOff>63500</xdr:colOff>
      <xdr:row>58</xdr:row>
      <xdr:rowOff>135723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79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129459</xdr:rowOff>
    </xdr:from>
    <xdr:to>
      <xdr:col>111</xdr:col>
      <xdr:colOff>177800</xdr:colOff>
      <xdr:row>58</xdr:row>
      <xdr:rowOff>135723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73559"/>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123149</xdr:rowOff>
    </xdr:from>
    <xdr:to>
      <xdr:col>107</xdr:col>
      <xdr:colOff>50800</xdr:colOff>
      <xdr:row>58</xdr:row>
      <xdr:rowOff>129459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67249"/>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115743</xdr:rowOff>
    </xdr:from>
    <xdr:to>
      <xdr:col>102</xdr:col>
      <xdr:colOff>114300</xdr:colOff>
      <xdr:row>58</xdr:row>
      <xdr:rowOff>123149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59843"/>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84923</xdr:rowOff>
    </xdr:from>
    <xdr:to>
      <xdr:col>116</xdr:col>
      <xdr:colOff>114300</xdr:colOff>
      <xdr:row>59</xdr:row>
      <xdr:rowOff>15073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171300</xdr:rowOff>
    </xdr:from>
    <xdr:ext cx="313932"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3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84923</xdr:rowOff>
    </xdr:from>
    <xdr:to>
      <xdr:col>112</xdr:col>
      <xdr:colOff>38100</xdr:colOff>
      <xdr:row>59</xdr:row>
      <xdr:rowOff>15073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6200</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66333" y="10121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78659</xdr:rowOff>
    </xdr:from>
    <xdr:to>
      <xdr:col>107</xdr:col>
      <xdr:colOff>101600</xdr:colOff>
      <xdr:row>59</xdr:row>
      <xdr:rowOff>8809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171386</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15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72349</xdr:rowOff>
    </xdr:from>
    <xdr:to>
      <xdr:col>102</xdr:col>
      <xdr:colOff>165100</xdr:colOff>
      <xdr:row>59</xdr:row>
      <xdr:rowOff>2499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165076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09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64943</xdr:rowOff>
    </xdr:from>
    <xdr:to>
      <xdr:col>98</xdr:col>
      <xdr:colOff>38100</xdr:colOff>
      <xdr:row>58</xdr:row>
      <xdr:rowOff>166543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157670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0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130066</xdr:rowOff>
    </xdr:from>
    <xdr:to>
      <xdr:col>116</xdr:col>
      <xdr:colOff>63500</xdr:colOff>
      <xdr:row>76</xdr:row>
      <xdr:rowOff>144224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60266"/>
          <a:ext cx="8382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98486</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7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144224</xdr:rowOff>
    </xdr:from>
    <xdr:to>
      <xdr:col>111</xdr:col>
      <xdr:colOff>177800</xdr:colOff>
      <xdr:row>77</xdr:row>
      <xdr:rowOff>16894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74424"/>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16894</xdr:rowOff>
    </xdr:from>
    <xdr:to>
      <xdr:col>107</xdr:col>
      <xdr:colOff>50800</xdr:colOff>
      <xdr:row>77</xdr:row>
      <xdr:rowOff>86387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18544"/>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15705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86387</xdr:rowOff>
    </xdr:from>
    <xdr:to>
      <xdr:col>102</xdr:col>
      <xdr:colOff>114300</xdr:colOff>
      <xdr:row>77</xdr:row>
      <xdr:rowOff>90404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88037"/>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5042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131279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79266</xdr:rowOff>
    </xdr:from>
    <xdr:to>
      <xdr:col>116</xdr:col>
      <xdr:colOff>114300</xdr:colOff>
      <xdr:row>77</xdr:row>
      <xdr:rowOff>9416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57693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8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93424</xdr:rowOff>
    </xdr:from>
    <xdr:to>
      <xdr:col>112</xdr:col>
      <xdr:colOff>38100</xdr:colOff>
      <xdr:row>77</xdr:row>
      <xdr:rowOff>23574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14701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137544</xdr:rowOff>
    </xdr:from>
    <xdr:to>
      <xdr:col>107</xdr:col>
      <xdr:colOff>101600</xdr:colOff>
      <xdr:row>77</xdr:row>
      <xdr:rowOff>67694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58821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35587</xdr:rowOff>
    </xdr:from>
    <xdr:to>
      <xdr:col>102</xdr:col>
      <xdr:colOff>165100</xdr:colOff>
      <xdr:row>77</xdr:row>
      <xdr:rowOff>137187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128314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2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39604</xdr:rowOff>
    </xdr:from>
    <xdr:to>
      <xdr:col>98</xdr:col>
      <xdr:colOff>38100</xdr:colOff>
      <xdr:row>77</xdr:row>
      <xdr:rowOff>141204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132331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3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扶助費は，住民一人当たり</a:t>
          </a:r>
          <a:r>
            <a:rPr kumimoji="1" lang="en-US" altLang="ja-JP" sz="1100">
              <a:solidFill>
                <a:schemeClr val="dk1"/>
              </a:solidFill>
              <a:effectLst/>
              <a:latin typeface="+mn-ea"/>
              <a:ea typeface="+mn-ea"/>
              <a:cs typeface="+mn-cs"/>
            </a:rPr>
            <a:t>131,786</a:t>
          </a:r>
          <a:r>
            <a:rPr kumimoji="1" lang="ja-JP" altLang="ja-JP" sz="1100">
              <a:solidFill>
                <a:schemeClr val="dk1"/>
              </a:solidFill>
              <a:effectLst/>
              <a:latin typeface="+mn-ea"/>
              <a:ea typeface="+mn-ea"/>
              <a:cs typeface="+mn-cs"/>
            </a:rPr>
            <a:t>円となっており，鹿児島県平均よりは低いものの類似団体内平均値と比較すると，高い水準にある。これは主に子ども・子育て支援教育・保育給付費（施設型給付費）や障</a:t>
          </a:r>
          <a:r>
            <a:rPr kumimoji="1" lang="ja-JP" altLang="en-US" sz="1100">
              <a:solidFill>
                <a:schemeClr val="dk1"/>
              </a:solidFill>
              <a:effectLst/>
              <a:latin typeface="+mn-ea"/>
              <a:ea typeface="+mn-ea"/>
              <a:cs typeface="+mn-cs"/>
            </a:rPr>
            <a:t>がい</a:t>
          </a:r>
          <a:r>
            <a:rPr kumimoji="1" lang="ja-JP" altLang="ja-JP" sz="1100">
              <a:solidFill>
                <a:schemeClr val="dk1"/>
              </a:solidFill>
              <a:effectLst/>
              <a:latin typeface="+mn-ea"/>
              <a:ea typeface="+mn-ea"/>
              <a:cs typeface="+mn-cs"/>
            </a:rPr>
            <a:t>者の自立支援に係る事業費の影響による。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今後も，児童福祉費はもちろんのこと、他に老人福祉費に係る扶助費の増が見込まれるため，高齢者の生きがいづくりなどの施策を図り，扶助費の抑制を図る必要がある。</a:t>
          </a:r>
          <a:endParaRPr lang="ja-JP" altLang="ja-JP" sz="1100">
            <a:effectLst/>
            <a:latin typeface="+mn-ea"/>
            <a:ea typeface="+mn-ea"/>
          </a:endParaRPr>
        </a:p>
        <a:p>
          <a:r>
            <a:rPr kumimoji="1" lang="ja-JP" altLang="ja-JP" sz="1100">
              <a:solidFill>
                <a:schemeClr val="dk1"/>
              </a:solidFill>
              <a:effectLst/>
              <a:latin typeface="+mn-ea"/>
              <a:ea typeface="+mn-ea"/>
              <a:cs typeface="+mn-cs"/>
            </a:rPr>
            <a:t>　補助費等は，住民一人当たり</a:t>
          </a:r>
          <a:r>
            <a:rPr kumimoji="1" lang="en-US" altLang="ja-JP" sz="1100">
              <a:solidFill>
                <a:schemeClr val="dk1"/>
              </a:solidFill>
              <a:effectLst/>
              <a:latin typeface="+mn-ea"/>
              <a:ea typeface="+mn-ea"/>
              <a:cs typeface="+mn-cs"/>
            </a:rPr>
            <a:t>193,171</a:t>
          </a:r>
          <a:r>
            <a:rPr kumimoji="1" lang="ja-JP" altLang="ja-JP" sz="1100">
              <a:solidFill>
                <a:schemeClr val="dk1"/>
              </a:solidFill>
              <a:effectLst/>
              <a:latin typeface="+mn-ea"/>
              <a:ea typeface="+mn-ea"/>
              <a:cs typeface="+mn-cs"/>
            </a:rPr>
            <a:t>円となっており、前年度より減少している</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これは定額給付金に係る支出が減少したことが主な理由となっており全国的な傾向であると考えられる。依然として類似団体平均値を上回っていることから、補助費の見直しを進める。</a:t>
          </a:r>
          <a:endParaRPr lang="ja-JP" altLang="ja-JP" sz="1100">
            <a:effectLst/>
            <a:latin typeface="+mn-ea"/>
            <a:ea typeface="+mn-ea"/>
          </a:endParaRPr>
        </a:p>
        <a:p>
          <a:r>
            <a:rPr kumimoji="1" lang="ja-JP" altLang="ja-JP" sz="1100">
              <a:solidFill>
                <a:schemeClr val="dk1"/>
              </a:solidFill>
              <a:effectLst/>
              <a:latin typeface="+mn-ea"/>
              <a:ea typeface="+mn-ea"/>
              <a:cs typeface="+mn-cs"/>
            </a:rPr>
            <a:t>　普通建設費は，住民一人当たり</a:t>
          </a:r>
          <a:r>
            <a:rPr kumimoji="1" lang="en-US" altLang="ja-JP" sz="1100">
              <a:solidFill>
                <a:schemeClr val="dk1"/>
              </a:solidFill>
              <a:effectLst/>
              <a:latin typeface="+mn-ea"/>
              <a:ea typeface="+mn-ea"/>
              <a:cs typeface="+mn-cs"/>
            </a:rPr>
            <a:t>50,111</a:t>
          </a:r>
          <a:r>
            <a:rPr kumimoji="1" lang="ja-JP" altLang="ja-JP" sz="1100">
              <a:solidFill>
                <a:schemeClr val="dk1"/>
              </a:solidFill>
              <a:effectLst/>
              <a:latin typeface="+mn-ea"/>
              <a:ea typeface="+mn-ea"/>
              <a:cs typeface="+mn-cs"/>
            </a:rPr>
            <a:t>円となっており，前年度と比べ</a:t>
          </a:r>
          <a:r>
            <a:rPr kumimoji="1" lang="en-US" altLang="ja-JP" sz="1100">
              <a:solidFill>
                <a:schemeClr val="dk1"/>
              </a:solidFill>
              <a:effectLst/>
              <a:latin typeface="+mn-ea"/>
              <a:ea typeface="+mn-ea"/>
              <a:cs typeface="+mn-cs"/>
            </a:rPr>
            <a:t>8,046</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しており、</a:t>
          </a:r>
          <a:r>
            <a:rPr kumimoji="1" lang="ja-JP" altLang="en-US" sz="1100">
              <a:solidFill>
                <a:schemeClr val="dk1"/>
              </a:solidFill>
              <a:effectLst/>
              <a:latin typeface="+mn-ea"/>
              <a:ea typeface="+mn-ea"/>
              <a:cs typeface="+mn-cs"/>
            </a:rPr>
            <a:t>当年度</a:t>
          </a:r>
          <a:r>
            <a:rPr kumimoji="1" lang="ja-JP" altLang="ja-JP" sz="1100">
              <a:solidFill>
                <a:schemeClr val="dk1"/>
              </a:solidFill>
              <a:effectLst/>
              <a:latin typeface="+mn-ea"/>
              <a:ea typeface="+mn-ea"/>
              <a:cs typeface="+mn-cs"/>
            </a:rPr>
            <a:t>においては鹿児島県平均を下回る結果となった。今後の人口減少・高齢化の進行に備え、公共施設総合管理計画に基づき，適正に資産管理を図る。</a:t>
          </a:r>
          <a:endParaRPr lang="ja-JP" altLang="ja-JP" sz="1100">
            <a:effectLst/>
            <a:latin typeface="+mn-ea"/>
            <a:ea typeface="+mn-ea"/>
          </a:endParaRPr>
        </a:p>
        <a:p>
          <a:r>
            <a:rPr kumimoji="1" lang="ja-JP" altLang="ja-JP" sz="1100">
              <a:solidFill>
                <a:schemeClr val="dk1"/>
              </a:solidFill>
              <a:effectLst/>
              <a:latin typeface="+mn-ea"/>
              <a:ea typeface="+mn-ea"/>
              <a:cs typeface="+mn-cs"/>
            </a:rPr>
            <a:t>　積立金は，住民一人当たり</a:t>
          </a:r>
          <a:r>
            <a:rPr kumimoji="1" lang="en-US" altLang="ja-JP" sz="1100">
              <a:solidFill>
                <a:schemeClr val="dk1"/>
              </a:solidFill>
              <a:effectLst/>
              <a:latin typeface="+mn-ea"/>
              <a:ea typeface="+mn-ea"/>
              <a:cs typeface="+mn-cs"/>
            </a:rPr>
            <a:t>189,909</a:t>
          </a:r>
          <a:r>
            <a:rPr kumimoji="1" lang="ja-JP" altLang="ja-JP" sz="1100">
              <a:solidFill>
                <a:schemeClr val="dk1"/>
              </a:solidFill>
              <a:effectLst/>
              <a:latin typeface="+mn-ea"/>
              <a:ea typeface="+mn-ea"/>
              <a:cs typeface="+mn-cs"/>
            </a:rPr>
            <a:t>円となっており，前年と比較すると</a:t>
          </a:r>
          <a:r>
            <a:rPr kumimoji="1" lang="en-US" altLang="ja-JP" sz="1100">
              <a:solidFill>
                <a:schemeClr val="dk1"/>
              </a:solidFill>
              <a:effectLst/>
              <a:latin typeface="+mn-ea"/>
              <a:ea typeface="+mn-ea"/>
              <a:cs typeface="+mn-cs"/>
            </a:rPr>
            <a:t>20,058</a:t>
          </a:r>
          <a:r>
            <a:rPr kumimoji="1" lang="ja-JP" altLang="ja-JP" sz="1100">
              <a:solidFill>
                <a:schemeClr val="dk1"/>
              </a:solidFill>
              <a:effectLst/>
              <a:latin typeface="+mn-ea"/>
              <a:ea typeface="+mn-ea"/>
              <a:cs typeface="+mn-cs"/>
            </a:rPr>
            <a:t>円の増加となっていおり，類似団体内平均値等の数値と比較して高い水準といえる。これは主にふるさと応援基金積立金の</a:t>
          </a:r>
          <a:r>
            <a:rPr kumimoji="1" lang="en-US" altLang="ja-JP" sz="1100">
              <a:solidFill>
                <a:schemeClr val="dk1"/>
              </a:solidFill>
              <a:effectLst/>
              <a:latin typeface="+mn-ea"/>
              <a:ea typeface="+mn-ea"/>
              <a:cs typeface="+mn-cs"/>
            </a:rPr>
            <a:t>1,710</a:t>
          </a:r>
          <a:r>
            <a:rPr kumimoji="1" lang="ja-JP" altLang="ja-JP" sz="1100">
              <a:solidFill>
                <a:schemeClr val="dk1"/>
              </a:solidFill>
              <a:effectLst/>
              <a:latin typeface="+mn-ea"/>
              <a:ea typeface="+mn-ea"/>
              <a:cs typeface="+mn-cs"/>
            </a:rPr>
            <a:t>百万円と施設整備事業基金積立金の</a:t>
          </a:r>
          <a:r>
            <a:rPr kumimoji="1" lang="en-US" altLang="ja-JP" sz="1100">
              <a:solidFill>
                <a:schemeClr val="dk1"/>
              </a:solidFill>
              <a:effectLst/>
              <a:latin typeface="+mn-ea"/>
              <a:ea typeface="+mn-ea"/>
              <a:cs typeface="+mn-cs"/>
            </a:rPr>
            <a:t>630</a:t>
          </a:r>
          <a:r>
            <a:rPr kumimoji="1" lang="ja-JP" altLang="ja-JP" sz="1100">
              <a:solidFill>
                <a:schemeClr val="dk1"/>
              </a:solidFill>
              <a:effectLst/>
              <a:latin typeface="+mn-ea"/>
              <a:ea typeface="+mn-ea"/>
              <a:cs typeface="+mn-cs"/>
            </a:rPr>
            <a:t>百万円による</a:t>
          </a:r>
          <a:r>
            <a:rPr kumimoji="1" lang="ja-JP" altLang="en-US" sz="1100">
              <a:solidFill>
                <a:schemeClr val="dk1"/>
              </a:solidFill>
              <a:effectLst/>
              <a:latin typeface="+mn-ea"/>
              <a:ea typeface="+mn-ea"/>
              <a:cs typeface="+mn-cs"/>
            </a:rPr>
            <a:t>ものである</a:t>
          </a:r>
          <a:r>
            <a:rPr kumimoji="1"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
11,945
100.64
13,243,497
12,743,584
490,249
4,685,051
5,415,398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83693</xdr:rowOff>
    </xdr:from>
    <xdr:to>
      <xdr:col>24</xdr:col>
      <xdr:colOff>63500</xdr:colOff>
      <xdr:row>34</xdr:row>
      <xdr:rowOff>125222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2993"/>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58945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8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97409</xdr:rowOff>
    </xdr:from>
    <xdr:to>
      <xdr:col>19</xdr:col>
      <xdr:colOff>177800</xdr:colOff>
      <xdr:row>34</xdr:row>
      <xdr:rowOff>125222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2670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48658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97409</xdr:rowOff>
    </xdr:from>
    <xdr:to>
      <xdr:col>15</xdr:col>
      <xdr:colOff>50800</xdr:colOff>
      <xdr:row>34</xdr:row>
      <xdr:rowOff>129794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26709"/>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61993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129794</xdr:rowOff>
    </xdr:from>
    <xdr:to>
      <xdr:col>10</xdr:col>
      <xdr:colOff>114300</xdr:colOff>
      <xdr:row>35</xdr:row>
      <xdr:rowOff>8636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5909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71391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90060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32893</xdr:rowOff>
    </xdr:from>
    <xdr:to>
      <xdr:col>24</xdr:col>
      <xdr:colOff>114300</xdr:colOff>
      <xdr:row>34</xdr:row>
      <xdr:rowOff>134493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55770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74422</xdr:rowOff>
    </xdr:from>
    <xdr:to>
      <xdr:col>20</xdr:col>
      <xdr:colOff>38100</xdr:colOff>
      <xdr:row>35</xdr:row>
      <xdr:rowOff>4572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21099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46609</xdr:rowOff>
    </xdr:from>
    <xdr:to>
      <xdr:col>15</xdr:col>
      <xdr:colOff>101600</xdr:colOff>
      <xdr:row>34</xdr:row>
      <xdr:rowOff>148209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164736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78994</xdr:rowOff>
    </xdr:from>
    <xdr:to>
      <xdr:col>10</xdr:col>
      <xdr:colOff>165100</xdr:colOff>
      <xdr:row>35</xdr:row>
      <xdr:rowOff>9144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129286</xdr:rowOff>
    </xdr:from>
    <xdr:to>
      <xdr:col>6</xdr:col>
      <xdr:colOff>38100</xdr:colOff>
      <xdr:row>35</xdr:row>
      <xdr:rowOff>59436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50563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5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125323</xdr:rowOff>
    </xdr:from>
    <xdr:to>
      <xdr:col>24</xdr:col>
      <xdr:colOff>63500</xdr:colOff>
      <xdr:row>57</xdr:row>
      <xdr:rowOff>144973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97973"/>
          <a:ext cx="8382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67994</xdr:rowOff>
    </xdr:from>
    <xdr:to>
      <xdr:col>19</xdr:col>
      <xdr:colOff>177800</xdr:colOff>
      <xdr:row>57</xdr:row>
      <xdr:rowOff>125323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40644"/>
          <a:ext cx="889000" cy="5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67994</xdr:rowOff>
    </xdr:from>
    <xdr:to>
      <xdr:col>15</xdr:col>
      <xdr:colOff>50800</xdr:colOff>
      <xdr:row>58</xdr:row>
      <xdr:rowOff>34172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40644"/>
          <a:ext cx="889000" cy="1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34172</xdr:rowOff>
    </xdr:from>
    <xdr:to>
      <xdr:col>10</xdr:col>
      <xdr:colOff>114300</xdr:colOff>
      <xdr:row>58</xdr:row>
      <xdr:rowOff>95083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78272"/>
          <a:ext cx="889000" cy="6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24154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94173</xdr:rowOff>
    </xdr:from>
    <xdr:to>
      <xdr:col>24</xdr:col>
      <xdr:colOff>114300</xdr:colOff>
      <xdr:row>58</xdr:row>
      <xdr:rowOff>24323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9100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74523</xdr:rowOff>
    </xdr:from>
    <xdr:to>
      <xdr:col>20</xdr:col>
      <xdr:colOff>38100</xdr:colOff>
      <xdr:row>58</xdr:row>
      <xdr:rowOff>4673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167250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3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17194</xdr:rowOff>
    </xdr:from>
    <xdr:to>
      <xdr:col>15</xdr:col>
      <xdr:colOff>101600</xdr:colOff>
      <xdr:row>57</xdr:row>
      <xdr:rowOff>118794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109921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8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154822</xdr:rowOff>
    </xdr:from>
    <xdr:to>
      <xdr:col>10</xdr:col>
      <xdr:colOff>165100</xdr:colOff>
      <xdr:row>58</xdr:row>
      <xdr:rowOff>84972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76099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44283</xdr:rowOff>
    </xdr:from>
    <xdr:to>
      <xdr:col>6</xdr:col>
      <xdr:colOff>38100</xdr:colOff>
      <xdr:row>58</xdr:row>
      <xdr:rowOff>145883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137010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34337</xdr:rowOff>
    </xdr:from>
    <xdr:to>
      <xdr:col>24</xdr:col>
      <xdr:colOff>63500</xdr:colOff>
      <xdr:row>74</xdr:row>
      <xdr:rowOff>7667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5018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154891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34337</xdr:rowOff>
    </xdr:from>
    <xdr:to>
      <xdr:col>19</xdr:col>
      <xdr:colOff>177800</xdr:colOff>
      <xdr:row>74</xdr:row>
      <xdr:rowOff>168449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50187"/>
          <a:ext cx="889000" cy="30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34409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168449</xdr:rowOff>
    </xdr:from>
    <xdr:to>
      <xdr:col>15</xdr:col>
      <xdr:colOff>50800</xdr:colOff>
      <xdr:row>75</xdr:row>
      <xdr:rowOff>121031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55749"/>
          <a:ext cx="889000" cy="1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161075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121031</xdr:rowOff>
    </xdr:from>
    <xdr:to>
      <xdr:col>10</xdr:col>
      <xdr:colOff>114300</xdr:colOff>
      <xdr:row>76</xdr:row>
      <xdr:rowOff>33195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79781"/>
          <a:ext cx="889000" cy="8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92789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162577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128317</xdr:rowOff>
    </xdr:from>
    <xdr:to>
      <xdr:col>24</xdr:col>
      <xdr:colOff>114300</xdr:colOff>
      <xdr:row>74</xdr:row>
      <xdr:rowOff>58467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151194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9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154987</xdr:rowOff>
    </xdr:from>
    <xdr:to>
      <xdr:col>20</xdr:col>
      <xdr:colOff>38100</xdr:colOff>
      <xdr:row>73</xdr:row>
      <xdr:rowOff>85137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101664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7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117649</xdr:rowOff>
    </xdr:from>
    <xdr:to>
      <xdr:col>15</xdr:col>
      <xdr:colOff>101600</xdr:colOff>
      <xdr:row>75</xdr:row>
      <xdr:rowOff>47799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0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64326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8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70231</xdr:rowOff>
    </xdr:from>
    <xdr:to>
      <xdr:col>10</xdr:col>
      <xdr:colOff>165100</xdr:colOff>
      <xdr:row>76</xdr:row>
      <xdr:rowOff>381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153845</xdr:rowOff>
    </xdr:from>
    <xdr:to>
      <xdr:col>6</xdr:col>
      <xdr:colOff>38100</xdr:colOff>
      <xdr:row>76</xdr:row>
      <xdr:rowOff>83995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1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100521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8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51422</xdr:rowOff>
    </xdr:from>
    <xdr:to>
      <xdr:col>24</xdr:col>
      <xdr:colOff>63500</xdr:colOff>
      <xdr:row>97</xdr:row>
      <xdr:rowOff>63226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82072"/>
          <a:ext cx="8382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51422</xdr:rowOff>
    </xdr:from>
    <xdr:to>
      <xdr:col>19</xdr:col>
      <xdr:colOff>177800</xdr:colOff>
      <xdr:row>97</xdr:row>
      <xdr:rowOff>125961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82072"/>
          <a:ext cx="889000" cy="7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121950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125961</xdr:rowOff>
    </xdr:from>
    <xdr:to>
      <xdr:col>15</xdr:col>
      <xdr:colOff>50800</xdr:colOff>
      <xdr:row>97</xdr:row>
      <xdr:rowOff>145362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56611"/>
          <a:ext cx="889000" cy="1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133688</xdr:rowOff>
    </xdr:from>
    <xdr:to>
      <xdr:col>10</xdr:col>
      <xdr:colOff>114300</xdr:colOff>
      <xdr:row>97</xdr:row>
      <xdr:rowOff>145362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64338"/>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126689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3191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12426</xdr:rowOff>
    </xdr:from>
    <xdr:to>
      <xdr:col>24</xdr:col>
      <xdr:colOff>114300</xdr:colOff>
      <xdr:row>97</xdr:row>
      <xdr:rowOff>114026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98803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5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622</xdr:rowOff>
    </xdr:from>
    <xdr:to>
      <xdr:col>20</xdr:col>
      <xdr:colOff>38100</xdr:colOff>
      <xdr:row>97</xdr:row>
      <xdr:rowOff>102222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93349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75161</xdr:rowOff>
    </xdr:from>
    <xdr:to>
      <xdr:col>15</xdr:col>
      <xdr:colOff>101600</xdr:colOff>
      <xdr:row>98</xdr:row>
      <xdr:rowOff>5311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167888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9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94562</xdr:rowOff>
    </xdr:from>
    <xdr:to>
      <xdr:col>10</xdr:col>
      <xdr:colOff>165100</xdr:colOff>
      <xdr:row>98</xdr:row>
      <xdr:rowOff>24712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82888</xdr:rowOff>
    </xdr:from>
    <xdr:to>
      <xdr:col>6</xdr:col>
      <xdr:colOff>38100</xdr:colOff>
      <xdr:row>98</xdr:row>
      <xdr:rowOff>13038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4165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31496</xdr:rowOff>
    </xdr:from>
    <xdr:to>
      <xdr:col>55</xdr:col>
      <xdr:colOff>0</xdr:colOff>
      <xdr:row>38</xdr:row>
      <xdr:rowOff>32258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4659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47706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28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32258</xdr:rowOff>
    </xdr:from>
    <xdr:to>
      <xdr:col>50</xdr:col>
      <xdr:colOff>114300</xdr:colOff>
      <xdr:row>38</xdr:row>
      <xdr:rowOff>36640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47358"/>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159148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36640</xdr:rowOff>
    </xdr:from>
    <xdr:to>
      <xdr:col>45</xdr:col>
      <xdr:colOff>177800</xdr:colOff>
      <xdr:row>38</xdr:row>
      <xdr:rowOff>39116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5174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142956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58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39116</xdr:rowOff>
    </xdr:from>
    <xdr:to>
      <xdr:col>41</xdr:col>
      <xdr:colOff>50800</xdr:colOff>
      <xdr:row>38</xdr:row>
      <xdr:rowOff>42355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54216"/>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101617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103712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1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152146</xdr:rowOff>
    </xdr:from>
    <xdr:to>
      <xdr:col>55</xdr:col>
      <xdr:colOff>50800</xdr:colOff>
      <xdr:row>38</xdr:row>
      <xdr:rowOff>82296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3573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4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152908</xdr:rowOff>
    </xdr:from>
    <xdr:to>
      <xdr:col>50</xdr:col>
      <xdr:colOff>165100</xdr:colOff>
      <xdr:row>38</xdr:row>
      <xdr:rowOff>83058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99585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7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157290</xdr:rowOff>
    </xdr:from>
    <xdr:to>
      <xdr:col>46</xdr:col>
      <xdr:colOff>38100</xdr:colOff>
      <xdr:row>38</xdr:row>
      <xdr:rowOff>87440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103967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76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159766</xdr:rowOff>
    </xdr:from>
    <xdr:to>
      <xdr:col>41</xdr:col>
      <xdr:colOff>101600</xdr:colOff>
      <xdr:row>38</xdr:row>
      <xdr:rowOff>89916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106443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27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163005</xdr:rowOff>
    </xdr:from>
    <xdr:to>
      <xdr:col>36</xdr:col>
      <xdr:colOff>165100</xdr:colOff>
      <xdr:row>38</xdr:row>
      <xdr:rowOff>93155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109681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28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87378</xdr:rowOff>
    </xdr:from>
    <xdr:to>
      <xdr:col>55</xdr:col>
      <xdr:colOff>0</xdr:colOff>
      <xdr:row>57</xdr:row>
      <xdr:rowOff>105675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60028"/>
          <a:ext cx="838200" cy="1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107042</xdr:rowOff>
    </xdr:from>
    <xdr:to>
      <xdr:col>50</xdr:col>
      <xdr:colOff>114300</xdr:colOff>
      <xdr:row>57</xdr:row>
      <xdr:rowOff>105675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08242"/>
          <a:ext cx="889000" cy="17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107042</xdr:rowOff>
    </xdr:from>
    <xdr:to>
      <xdr:col>45</xdr:col>
      <xdr:colOff>177800</xdr:colOff>
      <xdr:row>57</xdr:row>
      <xdr:rowOff>86281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08242"/>
          <a:ext cx="889000" cy="15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24373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79610</xdr:rowOff>
    </xdr:from>
    <xdr:to>
      <xdr:col>41</xdr:col>
      <xdr:colOff>50800</xdr:colOff>
      <xdr:row>57</xdr:row>
      <xdr:rowOff>86281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52260"/>
          <a:ext cx="8890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50628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36578</xdr:rowOff>
    </xdr:from>
    <xdr:to>
      <xdr:col>55</xdr:col>
      <xdr:colOff>50800</xdr:colOff>
      <xdr:row>57</xdr:row>
      <xdr:rowOff>138178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15005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54875</xdr:rowOff>
    </xdr:from>
    <xdr:to>
      <xdr:col>50</xdr:col>
      <xdr:colOff>165100</xdr:colOff>
      <xdr:row>57</xdr:row>
      <xdr:rowOff>156475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2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147602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56242</xdr:rowOff>
    </xdr:from>
    <xdr:to>
      <xdr:col>46</xdr:col>
      <xdr:colOff>38100</xdr:colOff>
      <xdr:row>56</xdr:row>
      <xdr:rowOff>157842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2919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4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35481</xdr:rowOff>
    </xdr:from>
    <xdr:to>
      <xdr:col>41</xdr:col>
      <xdr:colOff>101600</xdr:colOff>
      <xdr:row>57</xdr:row>
      <xdr:rowOff>137081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128208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0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28810</xdr:rowOff>
    </xdr:from>
    <xdr:to>
      <xdr:col>36</xdr:col>
      <xdr:colOff>165100</xdr:colOff>
      <xdr:row>57</xdr:row>
      <xdr:rowOff>130410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121537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122612</xdr:rowOff>
    </xdr:from>
    <xdr:to>
      <xdr:col>55</xdr:col>
      <xdr:colOff>0</xdr:colOff>
      <xdr:row>71</xdr:row>
      <xdr:rowOff>19559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124112"/>
          <a:ext cx="838200" cy="6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124979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2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17494</xdr:rowOff>
    </xdr:from>
    <xdr:to>
      <xdr:col>50</xdr:col>
      <xdr:colOff>114300</xdr:colOff>
      <xdr:row>70</xdr:row>
      <xdr:rowOff>122612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018994"/>
          <a:ext cx="8890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75077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17494</xdr:rowOff>
    </xdr:from>
    <xdr:to>
      <xdr:col>45</xdr:col>
      <xdr:colOff>177800</xdr:colOff>
      <xdr:row>74</xdr:row>
      <xdr:rowOff>31294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018994"/>
          <a:ext cx="889000" cy="69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80712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31294</xdr:rowOff>
    </xdr:from>
    <xdr:to>
      <xdr:col>41</xdr:col>
      <xdr:colOff>50800</xdr:colOff>
      <xdr:row>76</xdr:row>
      <xdr:rowOff>26501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718594"/>
          <a:ext cx="889000" cy="33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151959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166929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140209</xdr:rowOff>
    </xdr:from>
    <xdr:to>
      <xdr:col>55</xdr:col>
      <xdr:colOff>50800</xdr:colOff>
      <xdr:row>71</xdr:row>
      <xdr:rowOff>70359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14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93236</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09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71812</xdr:rowOff>
    </xdr:from>
    <xdr:to>
      <xdr:col>50</xdr:col>
      <xdr:colOff>165100</xdr:colOff>
      <xdr:row>71</xdr:row>
      <xdr:rowOff>1962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0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18489</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184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138144</xdr:rowOff>
    </xdr:from>
    <xdr:to>
      <xdr:col>46</xdr:col>
      <xdr:colOff>38100</xdr:colOff>
      <xdr:row>70</xdr:row>
      <xdr:rowOff>68294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19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84821</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174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151944</xdr:rowOff>
    </xdr:from>
    <xdr:to>
      <xdr:col>41</xdr:col>
      <xdr:colOff>101600</xdr:colOff>
      <xdr:row>74</xdr:row>
      <xdr:rowOff>82094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66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98621</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61795" y="1244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147151</xdr:rowOff>
    </xdr:from>
    <xdr:to>
      <xdr:col>36</xdr:col>
      <xdr:colOff>165100</xdr:colOff>
      <xdr:row>76</xdr:row>
      <xdr:rowOff>77301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93828</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672795" y="1278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50402</xdr:rowOff>
    </xdr:from>
    <xdr:to>
      <xdr:col>55</xdr:col>
      <xdr:colOff>0</xdr:colOff>
      <xdr:row>97</xdr:row>
      <xdr:rowOff>105745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81052"/>
          <a:ext cx="838200" cy="5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64915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87229</xdr:rowOff>
    </xdr:from>
    <xdr:to>
      <xdr:col>50</xdr:col>
      <xdr:colOff>114300</xdr:colOff>
      <xdr:row>97</xdr:row>
      <xdr:rowOff>105745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17879"/>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16690</xdr:rowOff>
    </xdr:from>
    <xdr:to>
      <xdr:col>45</xdr:col>
      <xdr:colOff>177800</xdr:colOff>
      <xdr:row>97</xdr:row>
      <xdr:rowOff>87229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47340"/>
          <a:ext cx="8890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2049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6403</xdr:rowOff>
    </xdr:from>
    <xdr:to>
      <xdr:col>41</xdr:col>
      <xdr:colOff>50800</xdr:colOff>
      <xdr:row>97</xdr:row>
      <xdr:rowOff>16690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3705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25221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59465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1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171052</xdr:rowOff>
    </xdr:from>
    <xdr:to>
      <xdr:col>55</xdr:col>
      <xdr:colOff>50800</xdr:colOff>
      <xdr:row>97</xdr:row>
      <xdr:rowOff>101202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85979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54945</xdr:rowOff>
    </xdr:from>
    <xdr:to>
      <xdr:col>50</xdr:col>
      <xdr:colOff>165100</xdr:colOff>
      <xdr:row>97</xdr:row>
      <xdr:rowOff>156545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147672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7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36429</xdr:rowOff>
    </xdr:from>
    <xdr:to>
      <xdr:col>46</xdr:col>
      <xdr:colOff>38100</xdr:colOff>
      <xdr:row>97</xdr:row>
      <xdr:rowOff>138029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6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129156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137340</xdr:rowOff>
    </xdr:from>
    <xdr:to>
      <xdr:col>41</xdr:col>
      <xdr:colOff>101600</xdr:colOff>
      <xdr:row>97</xdr:row>
      <xdr:rowOff>67490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58617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127053</xdr:rowOff>
    </xdr:from>
    <xdr:to>
      <xdr:col>36</xdr:col>
      <xdr:colOff>165100</xdr:colOff>
      <xdr:row>97</xdr:row>
      <xdr:rowOff>57203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8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48330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7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75898</xdr:rowOff>
    </xdr:from>
    <xdr:to>
      <xdr:col>85</xdr:col>
      <xdr:colOff>127000</xdr:colOff>
      <xdr:row>38</xdr:row>
      <xdr:rowOff>80081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90998"/>
          <a:ext cx="8382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80081</xdr:rowOff>
    </xdr:from>
    <xdr:to>
      <xdr:col>81</xdr:col>
      <xdr:colOff>50800</xdr:colOff>
      <xdr:row>38</xdr:row>
      <xdr:rowOff>90825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95181"/>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167063</xdr:rowOff>
    </xdr:from>
    <xdr:to>
      <xdr:col>76</xdr:col>
      <xdr:colOff>114300</xdr:colOff>
      <xdr:row>38</xdr:row>
      <xdr:rowOff>90825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510713"/>
          <a:ext cx="889000" cy="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60765</xdr:rowOff>
    </xdr:from>
    <xdr:to>
      <xdr:col>71</xdr:col>
      <xdr:colOff>177800</xdr:colOff>
      <xdr:row>37</xdr:row>
      <xdr:rowOff>167063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232965"/>
          <a:ext cx="889000" cy="27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27155</xdr:rowOff>
    </xdr:from>
    <xdr:to>
      <xdr:col>72</xdr:col>
      <xdr:colOff>38100</xdr:colOff>
      <xdr:row>36</xdr:row>
      <xdr:rowOff>128755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145282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170304</xdr:rowOff>
    </xdr:from>
    <xdr:to>
      <xdr:col>67</xdr:col>
      <xdr:colOff>101600</xdr:colOff>
      <xdr:row>36</xdr:row>
      <xdr:rowOff>100454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116981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25098</xdr:rowOff>
    </xdr:from>
    <xdr:to>
      <xdr:col>85</xdr:col>
      <xdr:colOff>177800</xdr:colOff>
      <xdr:row>38</xdr:row>
      <xdr:rowOff>126698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111475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5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29281</xdr:rowOff>
    </xdr:from>
    <xdr:to>
      <xdr:col>81</xdr:col>
      <xdr:colOff>101600</xdr:colOff>
      <xdr:row>38</xdr:row>
      <xdr:rowOff>130881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122008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3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40025</xdr:rowOff>
    </xdr:from>
    <xdr:to>
      <xdr:col>76</xdr:col>
      <xdr:colOff>165100</xdr:colOff>
      <xdr:row>38</xdr:row>
      <xdr:rowOff>141625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132752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116263</xdr:rowOff>
    </xdr:from>
    <xdr:to>
      <xdr:col>72</xdr:col>
      <xdr:colOff>38100</xdr:colOff>
      <xdr:row>38</xdr:row>
      <xdr:rowOff>46413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37540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9965</xdr:rowOff>
    </xdr:from>
    <xdr:to>
      <xdr:col>67</xdr:col>
      <xdr:colOff>101600</xdr:colOff>
      <xdr:row>36</xdr:row>
      <xdr:rowOff>111565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102692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27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71120</xdr:rowOff>
    </xdr:from>
    <xdr:to>
      <xdr:col>85</xdr:col>
      <xdr:colOff>127000</xdr:colOff>
      <xdr:row>58</xdr:row>
      <xdr:rowOff>155223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10015220"/>
          <a:ext cx="838200" cy="8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32877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2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14776</xdr:rowOff>
    </xdr:from>
    <xdr:to>
      <xdr:col>81</xdr:col>
      <xdr:colOff>50800</xdr:colOff>
      <xdr:row>58</xdr:row>
      <xdr:rowOff>155223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15976"/>
          <a:ext cx="889000" cy="48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14776</xdr:rowOff>
    </xdr:from>
    <xdr:to>
      <xdr:col>76</xdr:col>
      <xdr:colOff>114300</xdr:colOff>
      <xdr:row>59</xdr:row>
      <xdr:rowOff>23691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15976"/>
          <a:ext cx="889000" cy="52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124466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39203</xdr:rowOff>
    </xdr:from>
    <xdr:to>
      <xdr:col>71</xdr:col>
      <xdr:colOff>177800</xdr:colOff>
      <xdr:row>59</xdr:row>
      <xdr:rowOff>23691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468953"/>
          <a:ext cx="889000" cy="67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43208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165603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20320</xdr:rowOff>
    </xdr:from>
    <xdr:to>
      <xdr:col>85</xdr:col>
      <xdr:colOff>177800</xdr:colOff>
      <xdr:row>58</xdr:row>
      <xdr:rowOff>121920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106697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104423</xdr:rowOff>
    </xdr:from>
    <xdr:to>
      <xdr:col>81</xdr:col>
      <xdr:colOff>101600</xdr:colOff>
      <xdr:row>59</xdr:row>
      <xdr:rowOff>34573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100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25700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14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135426</xdr:rowOff>
    </xdr:from>
    <xdr:to>
      <xdr:col>76</xdr:col>
      <xdr:colOff>165100</xdr:colOff>
      <xdr:row>56</xdr:row>
      <xdr:rowOff>65576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82103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4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144341</xdr:rowOff>
    </xdr:from>
    <xdr:to>
      <xdr:col>72</xdr:col>
      <xdr:colOff>38100</xdr:colOff>
      <xdr:row>59</xdr:row>
      <xdr:rowOff>74491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1008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65618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18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159853</xdr:rowOff>
    </xdr:from>
    <xdr:to>
      <xdr:col>67</xdr:col>
      <xdr:colOff>101600</xdr:colOff>
      <xdr:row>55</xdr:row>
      <xdr:rowOff>90003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106530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19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42289</xdr:rowOff>
    </xdr:from>
    <xdr:to>
      <xdr:col>85</xdr:col>
      <xdr:colOff>127000</xdr:colOff>
      <xdr:row>76</xdr:row>
      <xdr:rowOff>72684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072489"/>
          <a:ext cx="838200" cy="3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3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42289</xdr:rowOff>
    </xdr:from>
    <xdr:to>
      <xdr:col>81</xdr:col>
      <xdr:colOff>50800</xdr:colOff>
      <xdr:row>76</xdr:row>
      <xdr:rowOff>163337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072489"/>
          <a:ext cx="889000" cy="1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61895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43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163337</xdr:rowOff>
    </xdr:from>
    <xdr:to>
      <xdr:col>76</xdr:col>
      <xdr:colOff>114300</xdr:colOff>
      <xdr:row>78</xdr:row>
      <xdr:rowOff>99924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193537"/>
          <a:ext cx="889000" cy="27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54553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4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99924</xdr:rowOff>
    </xdr:from>
    <xdr:to>
      <xdr:col>71</xdr:col>
      <xdr:colOff>177800</xdr:colOff>
      <xdr:row>78</xdr:row>
      <xdr:rowOff>116794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73024"/>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57258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114874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21884</xdr:rowOff>
    </xdr:from>
    <xdr:to>
      <xdr:col>85</xdr:col>
      <xdr:colOff>177800</xdr:colOff>
      <xdr:row>76</xdr:row>
      <xdr:rowOff>123484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0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44761</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90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162939</xdr:rowOff>
    </xdr:from>
    <xdr:to>
      <xdr:col>81</xdr:col>
      <xdr:colOff>101600</xdr:colOff>
      <xdr:row>76</xdr:row>
      <xdr:rowOff>93089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0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79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112537</xdr:rowOff>
    </xdr:from>
    <xdr:to>
      <xdr:col>76</xdr:col>
      <xdr:colOff>165100</xdr:colOff>
      <xdr:row>77</xdr:row>
      <xdr:rowOff>42687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1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59214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29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49124</xdr:rowOff>
    </xdr:from>
    <xdr:to>
      <xdr:col>72</xdr:col>
      <xdr:colOff>38100</xdr:colOff>
      <xdr:row>78</xdr:row>
      <xdr:rowOff>150724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141851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65994</xdr:rowOff>
    </xdr:from>
    <xdr:to>
      <xdr:col>67</xdr:col>
      <xdr:colOff>101600</xdr:colOff>
      <xdr:row>78</xdr:row>
      <xdr:rowOff>167594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158721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3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154352</xdr:rowOff>
    </xdr:from>
    <xdr:to>
      <xdr:col>85</xdr:col>
      <xdr:colOff>127000</xdr:colOff>
      <xdr:row>97</xdr:row>
      <xdr:rowOff>36330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613552"/>
          <a:ext cx="838200" cy="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167687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83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154352</xdr:rowOff>
    </xdr:from>
    <xdr:to>
      <xdr:col>81</xdr:col>
      <xdr:colOff>50800</xdr:colOff>
      <xdr:row>97</xdr:row>
      <xdr:rowOff>6862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13552"/>
          <a:ext cx="889000" cy="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102350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151119</xdr:rowOff>
    </xdr:from>
    <xdr:to>
      <xdr:col>76</xdr:col>
      <xdr:colOff>114300</xdr:colOff>
      <xdr:row>97</xdr:row>
      <xdr:rowOff>6862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610319"/>
          <a:ext cx="889000" cy="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130218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151119</xdr:rowOff>
    </xdr:from>
    <xdr:to>
      <xdr:col>71</xdr:col>
      <xdr:colOff>177800</xdr:colOff>
      <xdr:row>97</xdr:row>
      <xdr:rowOff>13915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610319"/>
          <a:ext cx="889000" cy="3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125225</xdr:rowOff>
    </xdr:from>
    <xdr:to>
      <xdr:col>72</xdr:col>
      <xdr:colOff>38100</xdr:colOff>
      <xdr:row>96</xdr:row>
      <xdr:rowOff>55375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71902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167353</xdr:rowOff>
    </xdr:from>
    <xdr:to>
      <xdr:col>67</xdr:col>
      <xdr:colOff>101600</xdr:colOff>
      <xdr:row>96</xdr:row>
      <xdr:rowOff>97503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45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114030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156980</xdr:rowOff>
    </xdr:from>
    <xdr:to>
      <xdr:col>85</xdr:col>
      <xdr:colOff>177800</xdr:colOff>
      <xdr:row>97</xdr:row>
      <xdr:rowOff>87130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135407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103552</xdr:rowOff>
    </xdr:from>
    <xdr:to>
      <xdr:col>81</xdr:col>
      <xdr:colOff>101600</xdr:colOff>
      <xdr:row>97</xdr:row>
      <xdr:rowOff>33702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24829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127512</xdr:rowOff>
    </xdr:from>
    <xdr:to>
      <xdr:col>76</xdr:col>
      <xdr:colOff>165100</xdr:colOff>
      <xdr:row>97</xdr:row>
      <xdr:rowOff>57662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48789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7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100319</xdr:rowOff>
    </xdr:from>
    <xdr:to>
      <xdr:col>72</xdr:col>
      <xdr:colOff>38100</xdr:colOff>
      <xdr:row>97</xdr:row>
      <xdr:rowOff>30469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21596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134565</xdr:rowOff>
    </xdr:from>
    <xdr:to>
      <xdr:col>67</xdr:col>
      <xdr:colOff>101600</xdr:colOff>
      <xdr:row>97</xdr:row>
      <xdr:rowOff>64715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55842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衛生費は，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ea"/>
              <a:ea typeface="+mn-ea"/>
              <a:cs typeface="+mn-cs"/>
            </a:rPr>
            <a:t>42,536</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低い金額で推移している。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ea"/>
              <a:ea typeface="+mn-ea"/>
              <a:cs typeface="+mn-cs"/>
            </a:rPr>
            <a:t>本町にごみ処理施設がなく，極力分別し，資源化していくという政策をとっているため</a:t>
          </a:r>
          <a:r>
            <a:rPr kumimoji="1" lang="ja-JP" altLang="en-US" sz="1100">
              <a:solidFill>
                <a:schemeClr val="dk1"/>
              </a:solidFill>
              <a:effectLst/>
              <a:latin typeface="+mn-ea"/>
              <a:ea typeface="+mn-ea"/>
              <a:cs typeface="+mn-cs"/>
            </a:rPr>
            <a:t>である</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商工費は，住民一人当たり</a:t>
          </a:r>
          <a:r>
            <a:rPr kumimoji="1" lang="en-US" altLang="ja-JP" sz="1100">
              <a:solidFill>
                <a:schemeClr val="dk1"/>
              </a:solidFill>
              <a:effectLst/>
              <a:latin typeface="+mn-ea"/>
              <a:ea typeface="+mn-ea"/>
              <a:cs typeface="+mn-cs"/>
            </a:rPr>
            <a:t>366,533</a:t>
          </a:r>
          <a:r>
            <a:rPr kumimoji="1" lang="ja-JP" altLang="ja-JP" sz="1100">
              <a:solidFill>
                <a:schemeClr val="dk1"/>
              </a:solidFill>
              <a:effectLst/>
              <a:latin typeface="+mn-ea"/>
              <a:ea typeface="+mn-ea"/>
              <a:cs typeface="+mn-cs"/>
            </a:rPr>
            <a:t>円となって</a:t>
          </a:r>
          <a:r>
            <a:rPr kumimoji="1" lang="ja-JP" altLang="ja-JP" sz="1100">
              <a:solidFill>
                <a:schemeClr val="dk1"/>
              </a:solidFill>
              <a:effectLst/>
              <a:latin typeface="+mn-lt"/>
              <a:ea typeface="+mn-ea"/>
              <a:cs typeface="+mn-cs"/>
            </a:rPr>
            <a:t>おり，</a:t>
          </a:r>
          <a:r>
            <a:rPr kumimoji="1" lang="ja-JP" altLang="ja-JP" sz="1100">
              <a:solidFill>
                <a:schemeClr val="dk1"/>
              </a:solidFill>
              <a:effectLst/>
              <a:latin typeface="+mn-ea"/>
              <a:ea typeface="+mn-ea"/>
              <a:cs typeface="+mn-cs"/>
            </a:rPr>
            <a:t>類似団体内順位は</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位の水準となっている。主な要因はふるさと納税促進事業に係る経費である。同事業を推進した結果，充当可能基金の増等の財政健全化が図られることとなった。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今後の課題としては，同事業が歳入確保のみの一過性のものに留まるのではなく，特産品開発等の地場産業の活性化，人づくりにどのようにして結びつけていくか，また，寄附金を活用する事業の</a:t>
          </a:r>
          <a:r>
            <a:rPr kumimoji="1" lang="ja-JP" altLang="en-US" sz="1100">
              <a:solidFill>
                <a:schemeClr val="dk1"/>
              </a:solidFill>
              <a:effectLst/>
              <a:latin typeface="+mn-ea"/>
              <a:ea typeface="+mn-ea"/>
              <a:cs typeface="+mn-cs"/>
            </a:rPr>
            <a:t>選定</a:t>
          </a:r>
          <a:r>
            <a:rPr kumimoji="1" lang="ja-JP" altLang="ja-JP" sz="1100">
              <a:solidFill>
                <a:schemeClr val="dk1"/>
              </a:solidFill>
              <a:effectLst/>
              <a:latin typeface="+mn-ea"/>
              <a:ea typeface="+mn-ea"/>
              <a:cs typeface="+mn-cs"/>
            </a:rPr>
            <a:t>を</a:t>
          </a:r>
          <a:r>
            <a:rPr kumimoji="1" lang="ja-JP" altLang="en-US" sz="1100">
              <a:solidFill>
                <a:schemeClr val="dk1"/>
              </a:solidFill>
              <a:effectLst/>
              <a:latin typeface="+mn-ea"/>
              <a:ea typeface="+mn-ea"/>
              <a:cs typeface="+mn-cs"/>
            </a:rPr>
            <a:t>どのよう</a:t>
          </a:r>
          <a:r>
            <a:rPr kumimoji="1" lang="ja-JP" altLang="ja-JP" sz="1100">
              <a:solidFill>
                <a:schemeClr val="dk1"/>
              </a:solidFill>
              <a:effectLst/>
              <a:latin typeface="+mn-ea"/>
              <a:ea typeface="+mn-ea"/>
              <a:cs typeface="+mn-cs"/>
            </a:rPr>
            <a:t>に行っていくか</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が課題と</a:t>
          </a:r>
          <a:r>
            <a:rPr kumimoji="1" lang="ja-JP" altLang="en-US" sz="1100">
              <a:solidFill>
                <a:schemeClr val="dk1"/>
              </a:solidFill>
              <a:effectLst/>
              <a:latin typeface="+mn-ea"/>
              <a:ea typeface="+mn-ea"/>
              <a:cs typeface="+mn-cs"/>
            </a:rPr>
            <a:t>なる</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土木費は，住民一人当たり</a:t>
          </a:r>
          <a:r>
            <a:rPr kumimoji="1" lang="en-US" altLang="ja-JP" sz="1100">
              <a:solidFill>
                <a:schemeClr val="dk1"/>
              </a:solidFill>
              <a:effectLst/>
              <a:latin typeface="+mn-ea"/>
              <a:ea typeface="+mn-ea"/>
              <a:cs typeface="+mn-cs"/>
            </a:rPr>
            <a:t>44,219</a:t>
          </a:r>
          <a:r>
            <a:rPr kumimoji="1" lang="ja-JP" altLang="ja-JP" sz="1100">
              <a:solidFill>
                <a:schemeClr val="dk1"/>
              </a:solidFill>
              <a:effectLst/>
              <a:latin typeface="+mn-ea"/>
              <a:ea typeface="+mn-ea"/>
              <a:cs typeface="+mn-cs"/>
            </a:rPr>
            <a:t>円と対前年度比で</a:t>
          </a:r>
          <a:r>
            <a:rPr kumimoji="1" lang="en-US" altLang="ja-JP" sz="1100">
              <a:solidFill>
                <a:schemeClr val="dk1"/>
              </a:solidFill>
              <a:effectLst/>
              <a:latin typeface="+mn-ea"/>
              <a:ea typeface="+mn-ea"/>
              <a:cs typeface="+mn-cs"/>
            </a:rPr>
            <a:t>7,263</a:t>
          </a:r>
          <a:r>
            <a:rPr kumimoji="1" lang="ja-JP" altLang="ja-JP" sz="1100">
              <a:solidFill>
                <a:schemeClr val="dk1"/>
              </a:solidFill>
              <a:effectLst/>
              <a:latin typeface="+mn-ea"/>
              <a:ea typeface="+mn-ea"/>
              <a:cs typeface="+mn-cs"/>
            </a:rPr>
            <a:t>円の</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となっ</a:t>
          </a:r>
          <a:r>
            <a:rPr kumimoji="1" lang="ja-JP" altLang="en-US" sz="1100">
              <a:solidFill>
                <a:schemeClr val="dk1"/>
              </a:solidFill>
              <a:effectLst/>
              <a:latin typeface="+mn-ea"/>
              <a:ea typeface="+mn-ea"/>
              <a:cs typeface="+mn-cs"/>
            </a:rPr>
            <a:t>たが，類似団体と比較して低い値で推移している</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この影響もあり，公債費についても類似団体よりも低い値で推移しているが，</a:t>
          </a:r>
          <a:r>
            <a:rPr lang="ja-JP" altLang="ja-JP" sz="1100">
              <a:solidFill>
                <a:schemeClr val="dk1"/>
              </a:solidFill>
              <a:effectLst/>
              <a:latin typeface="+mn-ea"/>
              <a:ea typeface="+mn-ea"/>
              <a:cs typeface="+mn-cs"/>
            </a:rPr>
            <a:t>今後</a:t>
          </a:r>
          <a:r>
            <a:rPr lang="ja-JP" altLang="en-US" sz="1100">
              <a:solidFill>
                <a:schemeClr val="dk1"/>
              </a:solidFill>
              <a:effectLst/>
              <a:latin typeface="+mn-ea"/>
              <a:ea typeface="+mn-ea"/>
              <a:cs typeface="+mn-cs"/>
            </a:rPr>
            <a:t>も</a:t>
          </a:r>
          <a:r>
            <a:rPr lang="ja-JP" altLang="ja-JP" sz="1100">
              <a:solidFill>
                <a:schemeClr val="dk1"/>
              </a:solidFill>
              <a:effectLst/>
              <a:latin typeface="+mn-ea"/>
              <a:ea typeface="+mn-ea"/>
              <a:cs typeface="+mn-cs"/>
            </a:rPr>
            <a:t>公債費抑制を</a:t>
          </a:r>
          <a:r>
            <a:rPr lang="ja-JP" altLang="en-US" sz="1100">
              <a:solidFill>
                <a:schemeClr val="dk1"/>
              </a:solidFill>
              <a:effectLst/>
              <a:latin typeface="+mn-ea"/>
              <a:ea typeface="+mn-ea"/>
              <a:cs typeface="+mn-cs"/>
            </a:rPr>
            <a:t>行うこと</a:t>
          </a:r>
          <a:r>
            <a:rPr lang="ja-JP" altLang="ja-JP" sz="1100">
              <a:solidFill>
                <a:schemeClr val="dk1"/>
              </a:solidFill>
              <a:effectLst/>
              <a:latin typeface="+mn-ea"/>
              <a:ea typeface="+mn-ea"/>
              <a:cs typeface="+mn-cs"/>
            </a:rPr>
            <a:t>考えると事業選択が重要となってくる。</a:t>
          </a:r>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実質単年度収支は</a:t>
          </a:r>
          <a:r>
            <a:rPr kumimoji="1" lang="en-US" altLang="ja-JP" sz="1100">
              <a:solidFill>
                <a:schemeClr val="dk1"/>
              </a:solidFill>
              <a:effectLst/>
              <a:latin typeface="+mn-ea"/>
              <a:ea typeface="+mn-ea"/>
              <a:cs typeface="+mn-cs"/>
            </a:rPr>
            <a:t>8.00</a:t>
          </a:r>
          <a:r>
            <a:rPr kumimoji="1" lang="ja-JP" altLang="en-US" sz="1100">
              <a:solidFill>
                <a:schemeClr val="dk1"/>
              </a:solidFill>
              <a:effectLst/>
              <a:latin typeface="+mn-ea"/>
              <a:ea typeface="+mn-ea"/>
              <a:cs typeface="+mn-cs"/>
            </a:rPr>
            <a:t>ポイント減少し，令和</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年度の実質単年度収支は赤字となったが，</a:t>
          </a:r>
          <a:r>
            <a:rPr kumimoji="1" lang="ja-JP" altLang="ja-JP" sz="1100">
              <a:solidFill>
                <a:schemeClr val="dk1"/>
              </a:solidFill>
              <a:effectLst/>
              <a:latin typeface="+mn-ea"/>
              <a:ea typeface="+mn-ea"/>
              <a:cs typeface="+mn-cs"/>
            </a:rPr>
            <a:t>財政調整基金残高は</a:t>
          </a:r>
          <a:r>
            <a:rPr kumimoji="1" lang="en-US" altLang="ja-JP" sz="1100">
              <a:solidFill>
                <a:schemeClr val="dk1"/>
              </a:solidFill>
              <a:effectLst/>
              <a:latin typeface="+mn-ea"/>
              <a:ea typeface="+mn-ea"/>
              <a:cs typeface="+mn-cs"/>
            </a:rPr>
            <a:t>1.69</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となった。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今後の公共施設の老朽化対策や扶助費の増加等を想定し，より一層，財政の健全化に努める。</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全会計で黒字を計上しているが，全会計合算の標準財政規模比は令和</a:t>
          </a:r>
          <a:r>
            <a:rPr kumimoji="1" lang="ja-JP" altLang="en-US" sz="1100">
              <a:solidFill>
                <a:schemeClr val="dk1"/>
              </a:solidFill>
              <a:effectLst/>
              <a:latin typeface="+mn-ea"/>
              <a:ea typeface="+mn-ea"/>
              <a:cs typeface="+mn-cs"/>
            </a:rPr>
            <a:t>３</a:t>
          </a:r>
          <a:r>
            <a:rPr kumimoji="1" lang="ja-JP" altLang="ja-JP" sz="1100">
              <a:solidFill>
                <a:schemeClr val="dk1"/>
              </a:solidFill>
              <a:effectLst/>
              <a:latin typeface="+mn-ea"/>
              <a:ea typeface="+mn-ea"/>
              <a:cs typeface="+mn-cs"/>
            </a:rPr>
            <a:t>年度の</a:t>
          </a:r>
          <a:r>
            <a:rPr kumimoji="1" lang="en-US" altLang="ja-JP" sz="1100">
              <a:solidFill>
                <a:schemeClr val="dk1"/>
              </a:solidFill>
              <a:effectLst/>
              <a:latin typeface="+mn-ea"/>
              <a:ea typeface="+mn-ea"/>
              <a:cs typeface="+mn-cs"/>
            </a:rPr>
            <a:t>26.80</a:t>
          </a:r>
          <a:r>
            <a:rPr kumimoji="1" lang="ja-JP" altLang="ja-JP" sz="1100">
              <a:solidFill>
                <a:schemeClr val="dk1"/>
              </a:solidFill>
              <a:effectLst/>
              <a:latin typeface="+mn-ea"/>
              <a:ea typeface="+mn-ea"/>
              <a:cs typeface="+mn-cs"/>
            </a:rPr>
            <a:t>％から令和</a:t>
          </a:r>
          <a:r>
            <a:rPr kumimoji="1" lang="ja-JP" altLang="en-US" sz="1100">
              <a:solidFill>
                <a:schemeClr val="dk1"/>
              </a:solidFill>
              <a:effectLst/>
              <a:latin typeface="+mn-ea"/>
              <a:ea typeface="+mn-ea"/>
              <a:cs typeface="+mn-cs"/>
            </a:rPr>
            <a:t>４</a:t>
          </a:r>
          <a:r>
            <a:rPr kumimoji="1" lang="ja-JP" altLang="ja-JP" sz="1100">
              <a:solidFill>
                <a:schemeClr val="dk1"/>
              </a:solidFill>
              <a:effectLst/>
              <a:latin typeface="+mn-ea"/>
              <a:ea typeface="+mn-ea"/>
              <a:cs typeface="+mn-cs"/>
            </a:rPr>
            <a:t>年度の</a:t>
          </a:r>
          <a:r>
            <a:rPr kumimoji="1" lang="en-US" altLang="ja-JP" sz="1100">
              <a:solidFill>
                <a:schemeClr val="dk1"/>
              </a:solidFill>
              <a:effectLst/>
              <a:latin typeface="+mn-ea"/>
              <a:ea typeface="+mn-ea"/>
              <a:cs typeface="+mn-cs"/>
            </a:rPr>
            <a:t>24.01%</a:t>
          </a:r>
          <a:r>
            <a:rPr kumimoji="1" lang="ja-JP" altLang="ja-JP" sz="1100">
              <a:solidFill>
                <a:schemeClr val="dk1"/>
              </a:solidFill>
              <a:effectLst/>
              <a:latin typeface="+mn-ea"/>
              <a:ea typeface="+mn-ea"/>
              <a:cs typeface="+mn-cs"/>
            </a:rPr>
            <a:t>と</a:t>
          </a:r>
          <a:r>
            <a:rPr kumimoji="1" lang="en-US" altLang="ja-JP" sz="1100">
              <a:solidFill>
                <a:schemeClr val="dk1"/>
              </a:solidFill>
              <a:effectLst/>
              <a:latin typeface="+mn-ea"/>
              <a:ea typeface="+mn-ea"/>
              <a:cs typeface="+mn-cs"/>
            </a:rPr>
            <a:t>2.79</a:t>
          </a:r>
          <a:r>
            <a:rPr kumimoji="1" lang="ja-JP" altLang="ja-JP" sz="1100">
              <a:solidFill>
                <a:schemeClr val="dk1"/>
              </a:solidFill>
              <a:effectLst/>
              <a:latin typeface="+mn-ea"/>
              <a:ea typeface="+mn-ea"/>
              <a:cs typeface="+mn-cs"/>
            </a:rPr>
            <a:t>ポイント減少した。</a:t>
          </a:r>
          <a:endParaRPr lang="ja-JP" altLang="ja-JP" sz="1100">
            <a:effectLst/>
            <a:latin typeface="+mn-ea"/>
            <a:ea typeface="+mn-ea"/>
          </a:endParaRPr>
        </a:p>
        <a:p>
          <a:r>
            <a:rPr kumimoji="1" lang="ja-JP" altLang="ja-JP" sz="1100">
              <a:solidFill>
                <a:schemeClr val="dk1"/>
              </a:solidFill>
              <a:effectLst/>
              <a:latin typeface="+mn-ea"/>
              <a:ea typeface="+mn-ea"/>
              <a:cs typeface="+mn-cs"/>
            </a:rPr>
            <a:t>　黒字の構成割合が比較的大きい水道事業会計は，普通建設事業費を最小限に留め，企業債の発行を抑制するなど，財政健全化に取り組んできた成果で</a:t>
          </a:r>
          <a:r>
            <a:rPr kumimoji="1" lang="ja-JP" altLang="en-US" sz="1100">
              <a:solidFill>
                <a:schemeClr val="dk1"/>
              </a:solidFill>
              <a:effectLst/>
              <a:latin typeface="+mn-ea"/>
              <a:ea typeface="+mn-ea"/>
              <a:cs typeface="+mn-cs"/>
            </a:rPr>
            <a:t>あり，</a:t>
          </a:r>
          <a:r>
            <a:rPr kumimoji="1" lang="ja-JP" altLang="ja-JP" sz="1100">
              <a:solidFill>
                <a:schemeClr val="dk1"/>
              </a:solidFill>
              <a:effectLst/>
              <a:latin typeface="+mn-ea"/>
              <a:ea typeface="+mn-ea"/>
              <a:cs typeface="+mn-cs"/>
            </a:rPr>
            <a:t>過去５年間の推移としては減少傾向にあ</a:t>
          </a:r>
          <a:r>
            <a:rPr kumimoji="1" lang="ja-JP" altLang="en-US" sz="1100">
              <a:solidFill>
                <a:schemeClr val="dk1"/>
              </a:solidFill>
              <a:effectLst/>
              <a:latin typeface="+mn-ea"/>
              <a:ea typeface="+mn-ea"/>
              <a:cs typeface="+mn-cs"/>
            </a:rPr>
            <a:t>ったが，令和</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年度には増加に転じている。</a:t>
          </a:r>
          <a:r>
            <a:rPr kumimoji="1" lang="ja-JP" altLang="ja-JP" sz="1100">
              <a:solidFill>
                <a:schemeClr val="dk1"/>
              </a:solidFill>
              <a:effectLst/>
              <a:latin typeface="+mn-ea"/>
              <a:ea typeface="+mn-ea"/>
              <a:cs typeface="+mn-cs"/>
            </a:rPr>
            <a:t>引き続き支出の効率化を図る。</a:t>
          </a:r>
          <a:endParaRPr lang="ja-JP" altLang="ja-JP" sz="1100">
            <a:effectLst/>
            <a:latin typeface="+mn-ea"/>
            <a:ea typeface="+mn-ea"/>
          </a:endParaRPr>
        </a:p>
        <a:p>
          <a:r>
            <a:rPr kumimoji="1" lang="ja-JP" altLang="ja-JP" sz="1100">
              <a:solidFill>
                <a:schemeClr val="dk1"/>
              </a:solidFill>
              <a:effectLst/>
              <a:latin typeface="+mn-ea"/>
              <a:ea typeface="+mn-ea"/>
              <a:cs typeface="+mn-cs"/>
            </a:rPr>
            <a:t>　国民健康保険事業特別会計については，新制度により平成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年４月から鹿児島県と共同で運営しているが，引き続き，特定健康診査受診率の向上や特定保健指導等の対策を図り，財政健全化に努める。</a:t>
          </a:r>
          <a:endParaRPr lang="ja-JP" altLang="ja-JP" sz="1100">
            <a:effectLst/>
            <a:latin typeface="+mn-ea"/>
            <a:ea typeface="+mn-ea"/>
          </a:endParaRPr>
        </a:p>
        <a:p>
          <a:r>
            <a:rPr kumimoji="1" lang="ja-JP" altLang="ja-JP" sz="1100">
              <a:solidFill>
                <a:schemeClr val="dk1"/>
              </a:solidFill>
              <a:effectLst/>
              <a:latin typeface="+mn-ea"/>
              <a:ea typeface="+mn-ea"/>
              <a:cs typeface="+mn-cs"/>
            </a:rPr>
            <a:t>　一般会計は，対前年比で，</a:t>
          </a:r>
          <a:r>
            <a:rPr kumimoji="1" lang="en-US" altLang="ja-JP" sz="1100">
              <a:solidFill>
                <a:schemeClr val="dk1"/>
              </a:solidFill>
              <a:effectLst/>
              <a:latin typeface="+mn-ea"/>
              <a:ea typeface="+mn-ea"/>
              <a:cs typeface="+mn-cs"/>
            </a:rPr>
            <a:t>0.44</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している。今後も公共施設の老朽化対策等の投資的経費が見込まれるため，より一層，財政の効率化を図る必要がある。</a:t>
          </a:r>
          <a:endParaRPr lang="ja-JP" altLang="ja-JP" sz="11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元利償還金等（Ａ）の最大要因である元利償還金が，</a:t>
          </a:r>
          <a:r>
            <a:rPr kumimoji="1" lang="ja-JP" altLang="en-US" sz="1100">
              <a:solidFill>
                <a:schemeClr val="dk1"/>
              </a:solidFill>
              <a:effectLst/>
              <a:latin typeface="+mn-ea"/>
              <a:ea typeface="+mn-ea"/>
              <a:cs typeface="+mn-cs"/>
            </a:rPr>
            <a:t>令和３年度は</a:t>
          </a:r>
          <a:r>
            <a:rPr kumimoji="1" lang="en-US" altLang="ja-JP" sz="1100">
              <a:solidFill>
                <a:schemeClr val="dk1"/>
              </a:solidFill>
              <a:effectLst/>
              <a:latin typeface="+mn-ea"/>
              <a:ea typeface="+mn-ea"/>
              <a:cs typeface="+mn-cs"/>
            </a:rPr>
            <a:t>898</a:t>
          </a:r>
          <a:r>
            <a:rPr kumimoji="1" lang="ja-JP" altLang="en-US" sz="1100">
              <a:solidFill>
                <a:schemeClr val="dk1"/>
              </a:solidFill>
              <a:effectLst/>
              <a:latin typeface="+mn-ea"/>
              <a:ea typeface="+mn-ea"/>
              <a:cs typeface="+mn-cs"/>
            </a:rPr>
            <a:t>百万円</a:t>
          </a:r>
          <a:r>
            <a:rPr kumimoji="1" lang="ja-JP" altLang="ja-JP" sz="1100">
              <a:solidFill>
                <a:schemeClr val="dk1"/>
              </a:solidFill>
              <a:effectLst/>
              <a:latin typeface="+mn-ea"/>
              <a:ea typeface="+mn-ea"/>
              <a:cs typeface="+mn-cs"/>
            </a:rPr>
            <a:t>から，令和</a:t>
          </a:r>
          <a:r>
            <a:rPr kumimoji="1" lang="ja-JP" altLang="en-US" sz="1100">
              <a:solidFill>
                <a:schemeClr val="dk1"/>
              </a:solidFill>
              <a:effectLst/>
              <a:latin typeface="+mn-ea"/>
              <a:ea typeface="+mn-ea"/>
              <a:cs typeface="+mn-cs"/>
            </a:rPr>
            <a:t>４</a:t>
          </a:r>
          <a:r>
            <a:rPr kumimoji="1" lang="ja-JP" altLang="ja-JP" sz="1100">
              <a:solidFill>
                <a:schemeClr val="dk1"/>
              </a:solidFill>
              <a:effectLst/>
              <a:latin typeface="+mn-ea"/>
              <a:ea typeface="+mn-ea"/>
              <a:cs typeface="+mn-cs"/>
            </a:rPr>
            <a:t>年度は</a:t>
          </a:r>
          <a:r>
            <a:rPr kumimoji="1" lang="en-US" altLang="ja-JP" sz="1100">
              <a:solidFill>
                <a:schemeClr val="dk1"/>
              </a:solidFill>
              <a:effectLst/>
              <a:latin typeface="+mn-ea"/>
              <a:ea typeface="+mn-ea"/>
              <a:cs typeface="+mn-cs"/>
            </a:rPr>
            <a:t>834</a:t>
          </a:r>
          <a:r>
            <a:rPr kumimoji="1" lang="ja-JP" altLang="ja-JP" sz="1100">
              <a:solidFill>
                <a:schemeClr val="dk1"/>
              </a:solidFill>
              <a:effectLst/>
              <a:latin typeface="+mn-ea"/>
              <a:ea typeface="+mn-ea"/>
              <a:cs typeface="+mn-cs"/>
            </a:rPr>
            <a:t>百万円と</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している。より一層の公債費比率の抑制を図るため，起債対象事業の取捨選択を重要視するとともに、計画的な地方債の償還を進める。</a:t>
          </a:r>
          <a:endParaRPr lang="ja-JP" altLang="ja-JP" sz="1400">
            <a:effectLst/>
            <a:latin typeface="+mn-ea"/>
            <a:ea typeface="+mn-ea"/>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満期一括地方債の償還の財源として積み立てた額に係るものではないため。</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将来負担比率（分子）は，</a:t>
          </a:r>
          <a:r>
            <a:rPr kumimoji="1" lang="ja-JP" altLang="en-US" sz="1100">
              <a:solidFill>
                <a:schemeClr val="dk1"/>
              </a:solidFill>
              <a:effectLst/>
              <a:latin typeface="+mn-ea"/>
              <a:ea typeface="+mn-ea"/>
              <a:cs typeface="+mn-cs"/>
            </a:rPr>
            <a:t>令和３年度の▲</a:t>
          </a:r>
          <a:r>
            <a:rPr kumimoji="1" lang="en-US" altLang="ja-JP" sz="1100">
              <a:solidFill>
                <a:schemeClr val="dk1"/>
              </a:solidFill>
              <a:effectLst/>
              <a:latin typeface="+mn-ea"/>
              <a:ea typeface="+mn-ea"/>
              <a:cs typeface="+mn-cs"/>
            </a:rPr>
            <a:t>6,401</a:t>
          </a:r>
          <a:r>
            <a:rPr kumimoji="1" lang="ja-JP" altLang="en-US" sz="1100">
              <a:solidFill>
                <a:schemeClr val="dk1"/>
              </a:solidFill>
              <a:effectLst/>
              <a:latin typeface="+mn-ea"/>
              <a:ea typeface="+mn-ea"/>
              <a:cs typeface="+mn-cs"/>
            </a:rPr>
            <a:t>百万円</a:t>
          </a:r>
          <a:r>
            <a:rPr kumimoji="1" lang="ja-JP" altLang="ja-JP" sz="1100">
              <a:solidFill>
                <a:schemeClr val="dk1"/>
              </a:solidFill>
              <a:effectLst/>
              <a:latin typeface="+mn-ea"/>
              <a:ea typeface="+mn-ea"/>
              <a:cs typeface="+mn-cs"/>
            </a:rPr>
            <a:t>から令和</a:t>
          </a:r>
          <a:r>
            <a:rPr kumimoji="1" lang="ja-JP" altLang="en-US" sz="1100">
              <a:solidFill>
                <a:schemeClr val="dk1"/>
              </a:solidFill>
              <a:effectLst/>
              <a:latin typeface="+mn-ea"/>
              <a:ea typeface="+mn-ea"/>
              <a:cs typeface="+mn-cs"/>
            </a:rPr>
            <a:t>４</a:t>
          </a:r>
          <a:r>
            <a:rPr kumimoji="1" lang="ja-JP" altLang="ja-JP" sz="1100">
              <a:solidFill>
                <a:schemeClr val="dk1"/>
              </a:solidFill>
              <a:effectLst/>
              <a:latin typeface="+mn-ea"/>
              <a:ea typeface="+mn-ea"/>
              <a:cs typeface="+mn-cs"/>
            </a:rPr>
            <a:t>年度の▲</a:t>
          </a:r>
          <a:r>
            <a:rPr kumimoji="1" lang="en-US" altLang="ja-JP" sz="1100">
              <a:solidFill>
                <a:schemeClr val="dk1"/>
              </a:solidFill>
              <a:effectLst/>
              <a:latin typeface="+mn-ea"/>
              <a:ea typeface="+mn-ea"/>
              <a:cs typeface="+mn-cs"/>
            </a:rPr>
            <a:t>8,321</a:t>
          </a:r>
          <a:r>
            <a:rPr kumimoji="1" lang="ja-JP" altLang="ja-JP" sz="1100">
              <a:solidFill>
                <a:schemeClr val="dk1"/>
              </a:solidFill>
              <a:effectLst/>
              <a:latin typeface="+mn-ea"/>
              <a:ea typeface="+mn-ea"/>
              <a:cs typeface="+mn-cs"/>
            </a:rPr>
            <a:t>百万円に，</a:t>
          </a:r>
          <a:r>
            <a:rPr kumimoji="1" lang="en-US" altLang="ja-JP" sz="1100">
              <a:solidFill>
                <a:schemeClr val="dk1"/>
              </a:solidFill>
              <a:effectLst/>
              <a:latin typeface="+mn-ea"/>
              <a:ea typeface="+mn-ea"/>
              <a:cs typeface="+mn-cs"/>
            </a:rPr>
            <a:t>1,920</a:t>
          </a:r>
          <a:r>
            <a:rPr kumimoji="1" lang="ja-JP" altLang="ja-JP" sz="1100">
              <a:solidFill>
                <a:schemeClr val="dk1"/>
              </a:solidFill>
              <a:effectLst/>
              <a:latin typeface="+mn-ea"/>
              <a:ea typeface="+mn-ea"/>
              <a:cs typeface="+mn-cs"/>
            </a:rPr>
            <a:t>百万円の改善となった。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内訳としては，将来負担額（Ａ）が前年度比で</a:t>
          </a:r>
          <a:r>
            <a:rPr kumimoji="1" lang="en-US" altLang="ja-JP" sz="1100">
              <a:solidFill>
                <a:schemeClr val="dk1"/>
              </a:solidFill>
              <a:effectLst/>
              <a:latin typeface="+mn-ea"/>
              <a:ea typeface="+mn-ea"/>
              <a:cs typeface="+mn-cs"/>
            </a:rPr>
            <a:t>677</a:t>
          </a:r>
          <a:r>
            <a:rPr kumimoji="1" lang="ja-JP" altLang="ja-JP" sz="1100">
              <a:solidFill>
                <a:schemeClr val="dk1"/>
              </a:solidFill>
              <a:effectLst/>
              <a:latin typeface="+mn-ea"/>
              <a:ea typeface="+mn-ea"/>
              <a:cs typeface="+mn-cs"/>
            </a:rPr>
            <a:t>百万円の減少，充当可能財源等（Ｂ）が対前年比で</a:t>
          </a:r>
          <a:r>
            <a:rPr kumimoji="1" lang="en-US" altLang="ja-JP" sz="1100">
              <a:solidFill>
                <a:schemeClr val="dk1"/>
              </a:solidFill>
              <a:effectLst/>
              <a:latin typeface="+mn-ea"/>
              <a:ea typeface="+mn-ea"/>
              <a:cs typeface="+mn-cs"/>
            </a:rPr>
            <a:t>1,243</a:t>
          </a:r>
          <a:r>
            <a:rPr kumimoji="1" lang="ja-JP" altLang="ja-JP" sz="1100">
              <a:solidFill>
                <a:schemeClr val="dk1"/>
              </a:solidFill>
              <a:effectLst/>
              <a:latin typeface="+mn-ea"/>
              <a:ea typeface="+mn-ea"/>
              <a:cs typeface="+mn-cs"/>
            </a:rPr>
            <a:t>百万円の</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改善の要因としては，財政調整積立基金やふるさと応援基金等の充当可能基金の</a:t>
          </a:r>
          <a:r>
            <a:rPr kumimoji="1" lang="en-US" altLang="ja-JP" sz="1100">
              <a:solidFill>
                <a:schemeClr val="dk1"/>
              </a:solidFill>
              <a:effectLst/>
              <a:latin typeface="+mn-ea"/>
              <a:ea typeface="+mn-ea"/>
              <a:cs typeface="+mn-cs"/>
            </a:rPr>
            <a:t>1,656</a:t>
          </a:r>
          <a:r>
            <a:rPr kumimoji="1" lang="ja-JP" altLang="ja-JP" sz="1100">
              <a:solidFill>
                <a:schemeClr val="dk1"/>
              </a:solidFill>
              <a:effectLst/>
              <a:latin typeface="+mn-ea"/>
              <a:ea typeface="+mn-ea"/>
              <a:cs typeface="+mn-cs"/>
            </a:rPr>
            <a:t>百万円の増加や地方債の現在高の</a:t>
          </a:r>
          <a:r>
            <a:rPr kumimoji="1" lang="en-US" altLang="ja-JP" sz="1100">
              <a:solidFill>
                <a:schemeClr val="dk1"/>
              </a:solidFill>
              <a:effectLst/>
              <a:latin typeface="+mn-ea"/>
              <a:ea typeface="+mn-ea"/>
              <a:cs typeface="+mn-cs"/>
            </a:rPr>
            <a:t>519</a:t>
          </a:r>
          <a:r>
            <a:rPr kumimoji="1" lang="ja-JP" altLang="ja-JP" sz="1100">
              <a:solidFill>
                <a:schemeClr val="dk1"/>
              </a:solidFill>
              <a:effectLst/>
              <a:latin typeface="+mn-ea"/>
              <a:ea typeface="+mn-ea"/>
              <a:cs typeface="+mn-cs"/>
            </a:rPr>
            <a:t>百万の減少等である。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今後も，公共施設の老朽化等による投資的経費が見込まれるため，地方債残高の推移に留意し，充当可能基金の適切な運用や，交付税措置を考慮した起債事務に努め，将来負担比率の抑制を図る。　</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鹿児島県大崎町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令和</a:t>
          </a:r>
          <a:r>
            <a:rPr kumimoji="1" lang="ja-JP" altLang="en-US" sz="1100">
              <a:solidFill>
                <a:schemeClr val="dk1"/>
              </a:solidFill>
              <a:effectLst/>
              <a:latin typeface="+mn-ea"/>
              <a:ea typeface="+mn-ea"/>
              <a:cs typeface="+mn-cs"/>
            </a:rPr>
            <a:t>４</a:t>
          </a:r>
          <a:r>
            <a:rPr kumimoji="1" lang="ja-JP" altLang="ja-JP" sz="1100">
              <a:solidFill>
                <a:schemeClr val="dk1"/>
              </a:solidFill>
              <a:effectLst/>
              <a:latin typeface="+mn-ea"/>
              <a:ea typeface="+mn-ea"/>
              <a:cs typeface="+mn-cs"/>
            </a:rPr>
            <a:t>年度は</a:t>
          </a:r>
          <a:r>
            <a:rPr kumimoji="1" lang="en-US" altLang="ja-JP" sz="1100">
              <a:solidFill>
                <a:schemeClr val="dk1"/>
              </a:solidFill>
              <a:effectLst/>
              <a:latin typeface="+mn-ea"/>
              <a:ea typeface="+mn-ea"/>
              <a:cs typeface="+mn-cs"/>
            </a:rPr>
            <a:t>1,796</a:t>
          </a:r>
          <a:r>
            <a:rPr kumimoji="1" lang="ja-JP" altLang="en-US" sz="1100">
              <a:solidFill>
                <a:schemeClr val="dk1"/>
              </a:solidFill>
              <a:effectLst/>
              <a:latin typeface="+mn-ea"/>
              <a:ea typeface="+mn-ea"/>
              <a:cs typeface="+mn-cs"/>
            </a:rPr>
            <a:t>百万</a:t>
          </a:r>
          <a:r>
            <a:rPr kumimoji="1" lang="ja-JP" altLang="ja-JP" sz="1100">
              <a:solidFill>
                <a:schemeClr val="dk1"/>
              </a:solidFill>
              <a:effectLst/>
              <a:latin typeface="+mn-ea"/>
              <a:ea typeface="+mn-ea"/>
              <a:cs typeface="+mn-cs"/>
            </a:rPr>
            <a:t>円の</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となった。主な要因は，ふるさと納税寄附金が増え，ふるさと応援基金への積み立てが増額したことにより，その他特定目的基金が</a:t>
          </a:r>
          <a:r>
            <a:rPr kumimoji="1" lang="en-US" altLang="ja-JP" sz="1100">
              <a:solidFill>
                <a:schemeClr val="dk1"/>
              </a:solidFill>
              <a:effectLst/>
              <a:latin typeface="+mn-ea"/>
              <a:ea typeface="+mn-ea"/>
              <a:cs typeface="+mn-cs"/>
            </a:rPr>
            <a:t>1,808</a:t>
          </a:r>
          <a:r>
            <a:rPr kumimoji="1" lang="ja-JP" altLang="en-US" sz="1100">
              <a:solidFill>
                <a:schemeClr val="dk1"/>
              </a:solidFill>
              <a:effectLst/>
              <a:latin typeface="+mn-ea"/>
              <a:ea typeface="+mn-ea"/>
              <a:cs typeface="+mn-cs"/>
            </a:rPr>
            <a:t>百万</a:t>
          </a:r>
          <a:r>
            <a:rPr kumimoji="1" lang="ja-JP" altLang="ja-JP" sz="1100">
              <a:solidFill>
                <a:schemeClr val="dk1"/>
              </a:solidFill>
              <a:effectLst/>
              <a:latin typeface="+mn-ea"/>
              <a:ea typeface="+mn-ea"/>
              <a:cs typeface="+mn-cs"/>
            </a:rPr>
            <a:t>円の</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になったことである。その他，財政調整期金は</a:t>
          </a:r>
          <a:r>
            <a:rPr kumimoji="1" lang="ja-JP" altLang="en-US" sz="1100">
              <a:solidFill>
                <a:schemeClr val="dk1"/>
              </a:solidFill>
              <a:effectLst/>
              <a:latin typeface="+mn-ea"/>
              <a:ea typeface="+mn-ea"/>
              <a:cs typeface="+mn-cs"/>
            </a:rPr>
            <a:t>基金の繰入額が積立額を上回ったことにより，</a:t>
          </a:r>
          <a:r>
            <a:rPr kumimoji="1" lang="en-US" altLang="ja-JP" sz="1100">
              <a:solidFill>
                <a:schemeClr val="dk1"/>
              </a:solidFill>
              <a:effectLst/>
              <a:latin typeface="+mn-ea"/>
              <a:ea typeface="+mn-ea"/>
              <a:cs typeface="+mn-cs"/>
            </a:rPr>
            <a:t>14</a:t>
          </a:r>
          <a:r>
            <a:rPr kumimoji="1" lang="ja-JP" altLang="en-US" sz="1100">
              <a:solidFill>
                <a:schemeClr val="dk1"/>
              </a:solidFill>
              <a:effectLst/>
              <a:latin typeface="+mn-ea"/>
              <a:ea typeface="+mn-ea"/>
              <a:cs typeface="+mn-cs"/>
            </a:rPr>
            <a:t>百万円の減少</a:t>
          </a:r>
          <a:r>
            <a:rPr kumimoji="1" lang="ja-JP" altLang="ja-JP" sz="1100">
              <a:solidFill>
                <a:schemeClr val="dk1"/>
              </a:solidFill>
              <a:effectLst/>
              <a:latin typeface="+mn-ea"/>
              <a:ea typeface="+mn-ea"/>
              <a:cs typeface="+mn-cs"/>
            </a:rPr>
            <a:t>となっている。</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公共施設の老朽化や扶助費等の増による歳出の増加，人口減少等による税収の減に備え，引き続き，各基金への適切な積み立てを行いつつ，国債等の債券運用等にも取り組みたい。</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　・大崎町ふるさと応援基金：大崎町のまちづくりに賛同する人々からの寄附金を財源として，魅力あるふるさとづくりを進めていく。</a:t>
          </a:r>
          <a:endParaRPr lang="ja-JP" altLang="ja-JP" sz="1100">
            <a:effectLst/>
            <a:latin typeface="+mn-ea"/>
            <a:ea typeface="+mn-ea"/>
          </a:endParaRPr>
        </a:p>
        <a:p>
          <a:r>
            <a:rPr kumimoji="1" lang="ja-JP" altLang="ja-JP" sz="1100">
              <a:solidFill>
                <a:schemeClr val="dk1"/>
              </a:solidFill>
              <a:effectLst/>
              <a:latin typeface="+mn-ea"/>
              <a:ea typeface="+mn-ea"/>
              <a:cs typeface="+mn-cs"/>
            </a:rPr>
            <a:t>　・大崎町施設整備事業基金：町有施設の整備事業の財源とする。</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　・大崎町ふるさと応援基金：寄附金及び定額預金運用益の</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により，</a:t>
          </a:r>
          <a:r>
            <a:rPr kumimoji="1" lang="en-US" altLang="ja-JP" sz="1100">
              <a:solidFill>
                <a:schemeClr val="dk1"/>
              </a:solidFill>
              <a:effectLst/>
              <a:latin typeface="+mn-ea"/>
              <a:ea typeface="+mn-ea"/>
              <a:cs typeface="+mn-cs"/>
            </a:rPr>
            <a:t>1,710</a:t>
          </a:r>
          <a:r>
            <a:rPr kumimoji="1" lang="ja-JP" altLang="en-US" sz="1100">
              <a:solidFill>
                <a:schemeClr val="dk1"/>
              </a:solidFill>
              <a:effectLst/>
              <a:latin typeface="+mn-ea"/>
              <a:ea typeface="+mn-ea"/>
              <a:cs typeface="+mn-cs"/>
            </a:rPr>
            <a:t>百万</a:t>
          </a:r>
          <a:r>
            <a:rPr kumimoji="1" lang="ja-JP" altLang="ja-JP" sz="1100">
              <a:solidFill>
                <a:schemeClr val="dk1"/>
              </a:solidFill>
              <a:effectLst/>
              <a:latin typeface="+mn-ea"/>
              <a:ea typeface="+mn-ea"/>
              <a:cs typeface="+mn-cs"/>
            </a:rPr>
            <a:t>円の積立を行い，</a:t>
          </a:r>
          <a:r>
            <a:rPr kumimoji="1" lang="ja-JP" altLang="en-US" sz="1100">
              <a:solidFill>
                <a:schemeClr val="dk1"/>
              </a:solidFill>
              <a:effectLst/>
              <a:latin typeface="+mn-ea"/>
              <a:ea typeface="+mn-ea"/>
              <a:cs typeface="+mn-cs"/>
            </a:rPr>
            <a:t>まちづくり</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事業への充当財源として，</a:t>
          </a:r>
          <a:r>
            <a:rPr kumimoji="1" lang="en-US" altLang="ja-JP" sz="1100">
              <a:solidFill>
                <a:schemeClr val="dk1"/>
              </a:solidFill>
              <a:effectLst/>
              <a:latin typeface="+mn-ea"/>
              <a:ea typeface="+mn-ea"/>
              <a:cs typeface="+mn-cs"/>
            </a:rPr>
            <a:t>534</a:t>
          </a:r>
          <a:r>
            <a:rPr kumimoji="1" lang="ja-JP" altLang="en-US" sz="1100">
              <a:solidFill>
                <a:schemeClr val="dk1"/>
              </a:solidFill>
              <a:effectLst/>
              <a:latin typeface="+mn-ea"/>
              <a:ea typeface="+mn-ea"/>
              <a:cs typeface="+mn-cs"/>
            </a:rPr>
            <a:t>百万</a:t>
          </a:r>
          <a:r>
            <a:rPr kumimoji="1" lang="ja-JP" altLang="ja-JP" sz="1100">
              <a:solidFill>
                <a:schemeClr val="dk1"/>
              </a:solidFill>
              <a:effectLst/>
              <a:latin typeface="+mn-ea"/>
              <a:ea typeface="+mn-ea"/>
              <a:cs typeface="+mn-cs"/>
            </a:rPr>
            <a:t>円を取り崩したが，最終的に</a:t>
          </a:r>
          <a:r>
            <a:rPr kumimoji="1" lang="en-US" altLang="ja-JP" sz="1100">
              <a:solidFill>
                <a:schemeClr val="dk1"/>
              </a:solidFill>
              <a:effectLst/>
              <a:latin typeface="+mn-ea"/>
              <a:ea typeface="+mn-ea"/>
              <a:cs typeface="+mn-cs"/>
            </a:rPr>
            <a:t>1,177</a:t>
          </a:r>
          <a:r>
            <a:rPr kumimoji="1" lang="ja-JP" altLang="en-US" sz="1100">
              <a:solidFill>
                <a:schemeClr val="dk1"/>
              </a:solidFill>
              <a:effectLst/>
              <a:latin typeface="+mn-ea"/>
              <a:ea typeface="+mn-ea"/>
              <a:cs typeface="+mn-cs"/>
            </a:rPr>
            <a:t>百万</a:t>
          </a:r>
          <a:r>
            <a:rPr kumimoji="1" lang="ja-JP" altLang="ja-JP" sz="1100">
              <a:solidFill>
                <a:schemeClr val="dk1"/>
              </a:solidFill>
              <a:effectLst/>
              <a:latin typeface="+mn-ea"/>
              <a:ea typeface="+mn-ea"/>
              <a:cs typeface="+mn-cs"/>
            </a:rPr>
            <a:t>円の増となった。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・大崎町施設整備事業基金：本庁舎等の公共施設更新に備えるため，</a:t>
          </a:r>
          <a:r>
            <a:rPr kumimoji="1" lang="en-US" altLang="ja-JP" sz="1100">
              <a:solidFill>
                <a:schemeClr val="dk1"/>
              </a:solidFill>
              <a:effectLst/>
              <a:latin typeface="+mn-ea"/>
              <a:ea typeface="+mn-ea"/>
              <a:cs typeface="+mn-cs"/>
            </a:rPr>
            <a:t>630</a:t>
          </a:r>
          <a:r>
            <a:rPr kumimoji="1" lang="ja-JP" altLang="en-US" sz="1100">
              <a:solidFill>
                <a:schemeClr val="dk1"/>
              </a:solidFill>
              <a:effectLst/>
              <a:latin typeface="+mn-ea"/>
              <a:ea typeface="+mn-ea"/>
              <a:cs typeface="+mn-cs"/>
            </a:rPr>
            <a:t>百万</a:t>
          </a:r>
          <a:r>
            <a:rPr kumimoji="1" lang="ja-JP" altLang="ja-JP" sz="1100">
              <a:solidFill>
                <a:schemeClr val="dk1"/>
              </a:solidFill>
              <a:effectLst/>
              <a:latin typeface="+mn-ea"/>
              <a:ea typeface="+mn-ea"/>
              <a:cs typeface="+mn-cs"/>
            </a:rPr>
            <a:t>円の予算積立を行った。</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・大崎町ふるさと応援基金：制度の継続性が見通せないため，基金充当事業の見極めを慎重に行い，住民福祉に効果的に反映させたい。</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令和４年度については，</a:t>
          </a:r>
          <a:r>
            <a:rPr kumimoji="1" lang="ja-JP" altLang="ja-JP" sz="1100">
              <a:solidFill>
                <a:schemeClr val="dk1"/>
              </a:solidFill>
              <a:effectLst/>
              <a:latin typeface="+mn-lt"/>
              <a:ea typeface="+mn-ea"/>
              <a:cs typeface="+mn-cs"/>
            </a:rPr>
            <a:t>財政調整基金の取崩</a:t>
          </a:r>
          <a:r>
            <a:rPr kumimoji="1" lang="ja-JP" altLang="en-US" sz="1100">
              <a:solidFill>
                <a:schemeClr val="dk1"/>
              </a:solidFill>
              <a:effectLst/>
              <a:latin typeface="+mn-lt"/>
              <a:ea typeface="+mn-ea"/>
              <a:cs typeface="+mn-cs"/>
            </a:rPr>
            <a:t>額</a:t>
          </a:r>
          <a:r>
            <a:rPr kumimoji="1" lang="en-US" altLang="ja-JP" sz="1100">
              <a:solidFill>
                <a:schemeClr val="dk1"/>
              </a:solidFill>
              <a:effectLst/>
              <a:latin typeface="+mn-ea"/>
              <a:ea typeface="+mn-ea"/>
              <a:cs typeface="+mn-cs"/>
            </a:rPr>
            <a:t>300</a:t>
          </a:r>
          <a:r>
            <a:rPr kumimoji="1" lang="ja-JP" altLang="en-US" sz="1100">
              <a:solidFill>
                <a:schemeClr val="dk1"/>
              </a:solidFill>
              <a:effectLst/>
              <a:latin typeface="+mn-lt"/>
              <a:ea typeface="+mn-ea"/>
              <a:cs typeface="+mn-cs"/>
            </a:rPr>
            <a:t>百万円に対して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予算積立は６百万円，</a:t>
          </a:r>
          <a:r>
            <a:rPr kumimoji="1" lang="ja-JP" altLang="ja-JP" sz="1100">
              <a:solidFill>
                <a:schemeClr val="dk1"/>
              </a:solidFill>
              <a:effectLst/>
              <a:latin typeface="+mn-lt"/>
              <a:ea typeface="+mn-ea"/>
              <a:cs typeface="+mn-cs"/>
            </a:rPr>
            <a:t>決算剰余金</a:t>
          </a:r>
          <a:r>
            <a:rPr kumimoji="1" lang="ja-JP" altLang="en-US" sz="1100">
              <a:solidFill>
                <a:schemeClr val="dk1"/>
              </a:solidFill>
              <a:effectLst/>
              <a:latin typeface="+mn-lt"/>
              <a:ea typeface="+mn-ea"/>
              <a:cs typeface="+mn-cs"/>
            </a:rPr>
            <a:t>による積立額が</a:t>
          </a:r>
          <a:r>
            <a:rPr kumimoji="1" lang="en-US" altLang="ja-JP" sz="1100">
              <a:solidFill>
                <a:schemeClr val="dk1"/>
              </a:solidFill>
              <a:effectLst/>
              <a:latin typeface="+mn-ea"/>
              <a:ea typeface="+mn-ea"/>
              <a:cs typeface="+mn-cs"/>
            </a:rPr>
            <a:t>280</a:t>
          </a:r>
          <a:r>
            <a:rPr kumimoji="1" lang="ja-JP" altLang="en-US" sz="1100">
              <a:solidFill>
                <a:schemeClr val="dk1"/>
              </a:solidFill>
              <a:effectLst/>
              <a:latin typeface="+mn-lt"/>
              <a:ea typeface="+mn-ea"/>
              <a:cs typeface="+mn-cs"/>
            </a:rPr>
            <a:t>百万円であり，結果と</a:t>
          </a:r>
          <a:r>
            <a:rPr kumimoji="1" lang="ja-JP" altLang="en-US" sz="1100">
              <a:solidFill>
                <a:schemeClr val="dk1"/>
              </a:solidFill>
              <a:effectLst/>
              <a:latin typeface="+mn-ea"/>
              <a:ea typeface="+mn-ea"/>
              <a:cs typeface="+mn-cs"/>
            </a:rPr>
            <a:t>して基金の減少となった</a:t>
          </a:r>
          <a:r>
            <a:rPr kumimoji="1" lang="ja-JP" altLang="ja-JP" sz="1100">
              <a:solidFill>
                <a:schemeClr val="dk1"/>
              </a:solidFill>
              <a:effectLst/>
              <a:latin typeface="+mn-ea"/>
              <a:ea typeface="+mn-ea"/>
              <a:cs typeface="+mn-cs"/>
            </a:rPr>
            <a:t>。</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事業の見直し等による一般財源ベースの圧縮を行い，財政調整基金の取り崩しを抑制できるよう努め，さらに，今後，公共施設の老朽化等により大規模な普通建設事業も想定されることから，施設整備事業基金の適切な予算積立を行い，財政調整基金への影響が少なくなるよう留意する。</a:t>
          </a: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年度以降は定期預金運用益金を基金に積み立てていたが、令和４年度は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百万円の予算積立を行い、基金残高の増加となった。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地方債の償還及びその信用の維持のために地方自治法</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条の規定に基づいて設けられている基金につき，地方債の償還計画を踏まえ大規模な事業に係る起債を行う場合は，その後の公債費の増高により住民福祉のための諸事業の実施に影響がないように，引き続き適切な減債基金の予算積立等を行い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13243497</v>
      </c>
      <c r="BO4" s="358"/>
      <c r="BP4" s="358"/>
      <c r="BQ4" s="358"/>
      <c r="BR4" s="358"/>
      <c r="BS4" s="358"/>
      <c r="BT4" s="358"/>
      <c r="BU4" s="359"/>
      <c r="BV4" s="357">
        <v>13819752</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10.5</v>
      </c>
      <c r="CU4" s="364"/>
      <c r="CV4" s="364"/>
      <c r="CW4" s="364"/>
      <c r="CX4" s="364"/>
      <c r="CY4" s="364"/>
      <c r="CZ4" s="364"/>
      <c r="DA4" s="365"/>
      <c r="DB4" s="363">
        <v>10.9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12743584</v>
      </c>
      <c r="BO5" s="395"/>
      <c r="BP5" s="395"/>
      <c r="BQ5" s="395"/>
      <c r="BR5" s="395"/>
      <c r="BS5" s="395"/>
      <c r="BT5" s="395"/>
      <c r="BU5" s="396"/>
      <c r="BV5" s="394">
        <v>13194093</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81.2</v>
      </c>
      <c r="CU5" s="392"/>
      <c r="CV5" s="392"/>
      <c r="CW5" s="392"/>
      <c r="CX5" s="392"/>
      <c r="CY5" s="392"/>
      <c r="CZ5" s="392"/>
      <c r="DA5" s="393"/>
      <c r="DB5" s="391">
        <v>75.7</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499913</v>
      </c>
      <c r="BO6" s="395"/>
      <c r="BP6" s="395"/>
      <c r="BQ6" s="395"/>
      <c r="BR6" s="395"/>
      <c r="BS6" s="395"/>
      <c r="BT6" s="395"/>
      <c r="BU6" s="396"/>
      <c r="BV6" s="394">
        <v>625659</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82.2</v>
      </c>
      <c r="CU6" s="432"/>
      <c r="CV6" s="432"/>
      <c r="CW6" s="432"/>
      <c r="CX6" s="432"/>
      <c r="CY6" s="432"/>
      <c r="CZ6" s="432"/>
      <c r="DA6" s="433"/>
      <c r="DB6" s="431">
        <v>78.900000000000006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9664</v>
      </c>
      <c r="BO7" s="395"/>
      <c r="BP7" s="395"/>
      <c r="BQ7" s="395"/>
      <c r="BR7" s="395"/>
      <c r="BS7" s="395"/>
      <c r="BT7" s="395"/>
      <c r="BU7" s="396"/>
      <c r="BV7" s="394">
        <v>92748</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4685051</v>
      </c>
      <c r="CU7" s="395"/>
      <c r="CV7" s="395"/>
      <c r="CW7" s="395"/>
      <c r="CX7" s="395"/>
      <c r="CY7" s="395"/>
      <c r="CZ7" s="395"/>
      <c r="DA7" s="396"/>
      <c r="DB7" s="394">
        <v>4887961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490249</v>
      </c>
      <c r="BO8" s="395"/>
      <c r="BP8" s="395"/>
      <c r="BQ8" s="395"/>
      <c r="BR8" s="395"/>
      <c r="BS8" s="395"/>
      <c r="BT8" s="395"/>
      <c r="BU8" s="396"/>
      <c r="BV8" s="394">
        <v>532911</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0.35</v>
      </c>
      <c r="CU8" s="435"/>
      <c r="CV8" s="435"/>
      <c r="CW8" s="435"/>
      <c r="CX8" s="435"/>
      <c r="CY8" s="435"/>
      <c r="CZ8" s="435"/>
      <c r="DA8" s="436"/>
      <c r="DB8" s="434">
        <v>0.35</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12385</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118</v>
      </c>
      <c r="AV9" s="427"/>
      <c r="AW9" s="427"/>
      <c r="AX9" s="427"/>
      <c r="AY9" s="428" t="s">
        <v>119</v>
      </c>
      <c r="AZ9" s="429"/>
      <c r="BA9" s="429"/>
      <c r="BB9" s="429"/>
      <c r="BC9" s="429"/>
      <c r="BD9" s="429"/>
      <c r="BE9" s="429"/>
      <c r="BF9" s="429"/>
      <c r="BG9" s="429"/>
      <c r="BH9" s="429"/>
      <c r="BI9" s="429"/>
      <c r="BJ9" s="429"/>
      <c r="BK9" s="429"/>
      <c r="BL9" s="429"/>
      <c r="BM9" s="430"/>
      <c r="BN9" s="394">
        <v>-42662</v>
      </c>
      <c r="BO9" s="395"/>
      <c r="BP9" s="395"/>
      <c r="BQ9" s="395"/>
      <c r="BR9" s="395"/>
      <c r="BS9" s="395"/>
      <c r="BT9" s="395"/>
      <c r="BU9" s="396"/>
      <c r="BV9" s="394">
        <v>50230</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14.3</v>
      </c>
      <c r="CU9" s="392"/>
      <c r="CV9" s="392"/>
      <c r="CW9" s="392"/>
      <c r="CX9" s="392"/>
      <c r="CY9" s="392"/>
      <c r="CZ9" s="392"/>
      <c r="DA9" s="393"/>
      <c r="DB9" s="391">
        <v>15.3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121</v>
      </c>
      <c r="M10" s="424"/>
      <c r="N10" s="424"/>
      <c r="O10" s="424"/>
      <c r="P10" s="424"/>
      <c r="Q10" s="425"/>
      <c r="R10" s="445">
        <v>13241</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123</v>
      </c>
      <c r="AV10" s="427"/>
      <c r="AW10" s="427"/>
      <c r="AX10" s="427"/>
      <c r="AY10" s="428" t="s">
        <v>124</v>
      </c>
      <c r="AZ10" s="429"/>
      <c r="BA10" s="429"/>
      <c r="BB10" s="429"/>
      <c r="BC10" s="429"/>
      <c r="BD10" s="429"/>
      <c r="BE10" s="429"/>
      <c r="BF10" s="429"/>
      <c r="BG10" s="429"/>
      <c r="BH10" s="429"/>
      <c r="BI10" s="429"/>
      <c r="BJ10" s="429"/>
      <c r="BK10" s="429"/>
      <c r="BL10" s="429"/>
      <c r="BM10" s="430"/>
      <c r="BN10" s="394">
        <v>6278</v>
      </c>
      <c r="BO10" s="395"/>
      <c r="BP10" s="395"/>
      <c r="BQ10" s="395"/>
      <c r="BR10" s="395"/>
      <c r="BS10" s="395"/>
      <c r="BT10" s="395"/>
      <c r="BU10" s="396"/>
      <c r="BV10" s="394">
        <v>4612</v>
      </c>
      <c r="BW10" s="395"/>
      <c r="BX10" s="395"/>
      <c r="BY10" s="395"/>
      <c r="BZ10" s="395"/>
      <c r="CA10" s="395"/>
      <c r="CB10" s="395"/>
      <c r="CC10" s="396"/>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129</v>
      </c>
      <c r="AV11" s="427"/>
      <c r="AW11" s="427"/>
      <c r="AX11" s="427"/>
      <c r="AY11" s="428" t="s">
        <v>130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131</v>
      </c>
      <c r="CE11" s="398"/>
      <c r="CF11" s="398"/>
      <c r="CG11" s="398"/>
      <c r="CH11" s="398"/>
      <c r="CI11" s="398"/>
      <c r="CJ11" s="398"/>
      <c r="CK11" s="398"/>
      <c r="CL11" s="398"/>
      <c r="CM11" s="398"/>
      <c r="CN11" s="398"/>
      <c r="CO11" s="398"/>
      <c r="CP11" s="398"/>
      <c r="CQ11" s="398"/>
      <c r="CR11" s="398"/>
      <c r="CS11" s="399"/>
      <c r="CT11" s="434" t="s">
        <v>132</v>
      </c>
      <c r="CU11" s="435"/>
      <c r="CV11" s="435"/>
      <c r="CW11" s="435"/>
      <c r="CX11" s="435"/>
      <c r="CY11" s="435"/>
      <c r="CZ11" s="435"/>
      <c r="DA11" s="436"/>
      <c r="DB11" s="434" t="s">
        <v>133</v>
      </c>
      <c r="DC11" s="435"/>
      <c r="DD11" s="435"/>
      <c r="DE11" s="435"/>
      <c r="DF11" s="435"/>
      <c r="DG11" s="435"/>
      <c r="DH11" s="435"/>
      <c r="DI11" s="436"/>
    </row>
    <row r="12" spans="1:119" ht="18.75" customHeight="1" x14ac:dyDescent="0.15">
      <c r="A12" s="175"/>
      <c r="B12" s="454" t="s">
        <v>134</v>
      </c>
      <c r="C12" s="455"/>
      <c r="D12" s="455"/>
      <c r="E12" s="455"/>
      <c r="F12" s="455"/>
      <c r="G12" s="455"/>
      <c r="H12" s="455"/>
      <c r="I12" s="455"/>
      <c r="J12" s="455"/>
      <c r="K12" s="456"/>
      <c r="L12" s="463" t="s">
        <v>135</v>
      </c>
      <c r="M12" s="464"/>
      <c r="N12" s="464"/>
      <c r="O12" s="464"/>
      <c r="P12" s="464"/>
      <c r="Q12" s="465"/>
      <c r="R12" s="466">
        <v>12398</v>
      </c>
      <c r="S12" s="467"/>
      <c r="T12" s="467"/>
      <c r="U12" s="467"/>
      <c r="V12" s="468"/>
      <c r="W12" s="469" t="s">
        <v>1</v>
      </c>
      <c r="X12" s="427"/>
      <c r="Y12" s="427"/>
      <c r="Z12" s="427"/>
      <c r="AA12" s="427"/>
      <c r="AB12" s="470"/>
      <c r="AC12" s="471" t="s">
        <v>136</v>
      </c>
      <c r="AD12" s="472"/>
      <c r="AE12" s="472"/>
      <c r="AF12" s="472"/>
      <c r="AG12" s="473"/>
      <c r="AH12" s="471" t="s">
        <v>137</v>
      </c>
      <c r="AI12" s="472"/>
      <c r="AJ12" s="472"/>
      <c r="AK12" s="472"/>
      <c r="AL12" s="474"/>
      <c r="AM12" s="423" t="s">
        <v>138</v>
      </c>
      <c r="AN12" s="424"/>
      <c r="AO12" s="424"/>
      <c r="AP12" s="424"/>
      <c r="AQ12" s="424"/>
      <c r="AR12" s="424"/>
      <c r="AS12" s="424"/>
      <c r="AT12" s="425"/>
      <c r="AU12" s="426" t="s">
        <v>139</v>
      </c>
      <c r="AV12" s="427"/>
      <c r="AW12" s="427"/>
      <c r="AX12" s="427"/>
      <c r="AY12" s="428" t="s">
        <v>140</v>
      </c>
      <c r="AZ12" s="429"/>
      <c r="BA12" s="429"/>
      <c r="BB12" s="429"/>
      <c r="BC12" s="429"/>
      <c r="BD12" s="429"/>
      <c r="BE12" s="429"/>
      <c r="BF12" s="429"/>
      <c r="BG12" s="429"/>
      <c r="BH12" s="429"/>
      <c r="BI12" s="429"/>
      <c r="BJ12" s="429"/>
      <c r="BK12" s="429"/>
      <c r="BL12" s="429"/>
      <c r="BM12" s="430"/>
      <c r="BN12" s="394">
        <v>300000</v>
      </c>
      <c r="BO12" s="395"/>
      <c r="BP12" s="395"/>
      <c r="BQ12" s="395"/>
      <c r="BR12" s="395"/>
      <c r="BS12" s="395"/>
      <c r="BT12" s="395"/>
      <c r="BU12" s="396"/>
      <c r="BV12" s="394">
        <v>15000</v>
      </c>
      <c r="BW12" s="395"/>
      <c r="BX12" s="395"/>
      <c r="BY12" s="395"/>
      <c r="BZ12" s="395"/>
      <c r="CA12" s="395"/>
      <c r="CB12" s="395"/>
      <c r="CC12" s="396"/>
      <c r="CD12" s="397" t="s">
        <v>141</v>
      </c>
      <c r="CE12" s="398"/>
      <c r="CF12" s="398"/>
      <c r="CG12" s="398"/>
      <c r="CH12" s="398"/>
      <c r="CI12" s="398"/>
      <c r="CJ12" s="398"/>
      <c r="CK12" s="398"/>
      <c r="CL12" s="398"/>
      <c r="CM12" s="398"/>
      <c r="CN12" s="398"/>
      <c r="CO12" s="398"/>
      <c r="CP12" s="398"/>
      <c r="CQ12" s="398"/>
      <c r="CR12" s="398"/>
      <c r="CS12" s="399"/>
      <c r="CT12" s="434" t="s">
        <v>132</v>
      </c>
      <c r="CU12" s="435"/>
      <c r="CV12" s="435"/>
      <c r="CW12" s="435"/>
      <c r="CX12" s="435"/>
      <c r="CY12" s="435"/>
      <c r="CZ12" s="435"/>
      <c r="DA12" s="436"/>
      <c r="DB12" s="434" t="s">
        <v>142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143</v>
      </c>
      <c r="N13" s="486"/>
      <c r="O13" s="486"/>
      <c r="P13" s="486"/>
      <c r="Q13" s="487"/>
      <c r="R13" s="478">
        <v>11945</v>
      </c>
      <c r="S13" s="479"/>
      <c r="T13" s="479"/>
      <c r="U13" s="479"/>
      <c r="V13" s="480"/>
      <c r="W13" s="410" t="s">
        <v>144</v>
      </c>
      <c r="X13" s="411"/>
      <c r="Y13" s="411"/>
      <c r="Z13" s="411"/>
      <c r="AA13" s="411"/>
      <c r="AB13" s="401"/>
      <c r="AC13" s="445">
        <v>1560</v>
      </c>
      <c r="AD13" s="446"/>
      <c r="AE13" s="446"/>
      <c r="AF13" s="446"/>
      <c r="AG13" s="488"/>
      <c r="AH13" s="445">
        <v>1838</v>
      </c>
      <c r="AI13" s="446"/>
      <c r="AJ13" s="446"/>
      <c r="AK13" s="446"/>
      <c r="AL13" s="447"/>
      <c r="AM13" s="423" t="s">
        <v>145</v>
      </c>
      <c r="AN13" s="424"/>
      <c r="AO13" s="424"/>
      <c r="AP13" s="424"/>
      <c r="AQ13" s="424"/>
      <c r="AR13" s="424"/>
      <c r="AS13" s="424"/>
      <c r="AT13" s="425"/>
      <c r="AU13" s="426" t="s">
        <v>146</v>
      </c>
      <c r="AV13" s="427"/>
      <c r="AW13" s="427"/>
      <c r="AX13" s="427"/>
      <c r="AY13" s="428" t="s">
        <v>147</v>
      </c>
      <c r="AZ13" s="429"/>
      <c r="BA13" s="429"/>
      <c r="BB13" s="429"/>
      <c r="BC13" s="429"/>
      <c r="BD13" s="429"/>
      <c r="BE13" s="429"/>
      <c r="BF13" s="429"/>
      <c r="BG13" s="429"/>
      <c r="BH13" s="429"/>
      <c r="BI13" s="429"/>
      <c r="BJ13" s="429"/>
      <c r="BK13" s="429"/>
      <c r="BL13" s="429"/>
      <c r="BM13" s="430"/>
      <c r="BN13" s="394">
        <v>-336384</v>
      </c>
      <c r="BO13" s="395"/>
      <c r="BP13" s="395"/>
      <c r="BQ13" s="395"/>
      <c r="BR13" s="395"/>
      <c r="BS13" s="395"/>
      <c r="BT13" s="395"/>
      <c r="BU13" s="396"/>
      <c r="BV13" s="394">
        <v>39842</v>
      </c>
      <c r="BW13" s="395"/>
      <c r="BX13" s="395"/>
      <c r="BY13" s="395"/>
      <c r="BZ13" s="395"/>
      <c r="CA13" s="395"/>
      <c r="CB13" s="395"/>
      <c r="CC13" s="396"/>
      <c r="CD13" s="397" t="s">
        <v>148</v>
      </c>
      <c r="CE13" s="398"/>
      <c r="CF13" s="398"/>
      <c r="CG13" s="398"/>
      <c r="CH13" s="398"/>
      <c r="CI13" s="398"/>
      <c r="CJ13" s="398"/>
      <c r="CK13" s="398"/>
      <c r="CL13" s="398"/>
      <c r="CM13" s="398"/>
      <c r="CN13" s="398"/>
      <c r="CO13" s="398"/>
      <c r="CP13" s="398"/>
      <c r="CQ13" s="398"/>
      <c r="CR13" s="398"/>
      <c r="CS13" s="399"/>
      <c r="CT13" s="391">
        <v>7.3</v>
      </c>
      <c r="CU13" s="392"/>
      <c r="CV13" s="392"/>
      <c r="CW13" s="392"/>
      <c r="CX13" s="392"/>
      <c r="CY13" s="392"/>
      <c r="CZ13" s="392"/>
      <c r="DA13" s="393"/>
      <c r="DB13" s="391">
        <v>8.1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149</v>
      </c>
      <c r="M14" s="476"/>
      <c r="N14" s="476"/>
      <c r="O14" s="476"/>
      <c r="P14" s="476"/>
      <c r="Q14" s="477"/>
      <c r="R14" s="478">
        <v>12448</v>
      </c>
      <c r="S14" s="479"/>
      <c r="T14" s="479"/>
      <c r="U14" s="479"/>
      <c r="V14" s="480"/>
      <c r="W14" s="384"/>
      <c r="X14" s="385"/>
      <c r="Y14" s="385"/>
      <c r="Z14" s="385"/>
      <c r="AA14" s="385"/>
      <c r="AB14" s="374"/>
      <c r="AC14" s="481">
        <v>24.8</v>
      </c>
      <c r="AD14" s="482"/>
      <c r="AE14" s="482"/>
      <c r="AF14" s="482"/>
      <c r="AG14" s="483"/>
      <c r="AH14" s="481">
        <v>28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150</v>
      </c>
      <c r="CE14" s="490"/>
      <c r="CF14" s="490"/>
      <c r="CG14" s="490"/>
      <c r="CH14" s="490"/>
      <c r="CI14" s="490"/>
      <c r="CJ14" s="490"/>
      <c r="CK14" s="490"/>
      <c r="CL14" s="490"/>
      <c r="CM14" s="490"/>
      <c r="CN14" s="490"/>
      <c r="CO14" s="490"/>
      <c r="CP14" s="490"/>
      <c r="CQ14" s="490"/>
      <c r="CR14" s="490"/>
      <c r="CS14" s="491"/>
      <c r="CT14" s="492" t="s">
        <v>151</v>
      </c>
      <c r="CU14" s="493"/>
      <c r="CV14" s="493"/>
      <c r="CW14" s="493"/>
      <c r="CX14" s="493"/>
      <c r="CY14" s="493"/>
      <c r="CZ14" s="493"/>
      <c r="DA14" s="494"/>
      <c r="DB14" s="492" t="s">
        <v>132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152</v>
      </c>
      <c r="N15" s="486"/>
      <c r="O15" s="486"/>
      <c r="P15" s="486"/>
      <c r="Q15" s="487"/>
      <c r="R15" s="478">
        <v>12164</v>
      </c>
      <c r="S15" s="479"/>
      <c r="T15" s="479"/>
      <c r="U15" s="479"/>
      <c r="V15" s="480"/>
      <c r="W15" s="410" t="s">
        <v>153</v>
      </c>
      <c r="X15" s="411"/>
      <c r="Y15" s="411"/>
      <c r="Z15" s="411"/>
      <c r="AA15" s="411"/>
      <c r="AB15" s="401"/>
      <c r="AC15" s="445">
        <v>1580</v>
      </c>
      <c r="AD15" s="446"/>
      <c r="AE15" s="446"/>
      <c r="AF15" s="446"/>
      <c r="AG15" s="488"/>
      <c r="AH15" s="445">
        <v>1550</v>
      </c>
      <c r="AI15" s="446"/>
      <c r="AJ15" s="446"/>
      <c r="AK15" s="446"/>
      <c r="AL15" s="447"/>
      <c r="AM15" s="423"/>
      <c r="AN15" s="424"/>
      <c r="AO15" s="424"/>
      <c r="AP15" s="424"/>
      <c r="AQ15" s="424"/>
      <c r="AR15" s="424"/>
      <c r="AS15" s="424"/>
      <c r="AT15" s="425"/>
      <c r="AU15" s="426"/>
      <c r="AV15" s="427"/>
      <c r="AW15" s="427"/>
      <c r="AX15" s="427"/>
      <c r="AY15" s="354" t="s">
        <v>154</v>
      </c>
      <c r="AZ15" s="355"/>
      <c r="BA15" s="355"/>
      <c r="BB15" s="355"/>
      <c r="BC15" s="355"/>
      <c r="BD15" s="355"/>
      <c r="BE15" s="355"/>
      <c r="BF15" s="355"/>
      <c r="BG15" s="355"/>
      <c r="BH15" s="355"/>
      <c r="BI15" s="355"/>
      <c r="BJ15" s="355"/>
      <c r="BK15" s="355"/>
      <c r="BL15" s="355"/>
      <c r="BM15" s="356"/>
      <c r="BN15" s="357">
        <v>1517164</v>
      </c>
      <c r="BO15" s="358"/>
      <c r="BP15" s="358"/>
      <c r="BQ15" s="358"/>
      <c r="BR15" s="358"/>
      <c r="BS15" s="358"/>
      <c r="BT15" s="358"/>
      <c r="BU15" s="359"/>
      <c r="BV15" s="357">
        <v>1436070</v>
      </c>
      <c r="BW15" s="358"/>
      <c r="BX15" s="358"/>
      <c r="BY15" s="358"/>
      <c r="BZ15" s="358"/>
      <c r="CA15" s="358"/>
      <c r="CB15" s="358"/>
      <c r="CC15" s="359"/>
      <c r="CD15" s="495" t="s">
        <v>155</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156</v>
      </c>
      <c r="M16" s="498"/>
      <c r="N16" s="498"/>
      <c r="O16" s="498"/>
      <c r="P16" s="498"/>
      <c r="Q16" s="499"/>
      <c r="R16" s="500" t="s">
        <v>157</v>
      </c>
      <c r="S16" s="501"/>
      <c r="T16" s="501"/>
      <c r="U16" s="501"/>
      <c r="V16" s="502"/>
      <c r="W16" s="384"/>
      <c r="X16" s="385"/>
      <c r="Y16" s="385"/>
      <c r="Z16" s="385"/>
      <c r="AA16" s="385"/>
      <c r="AB16" s="374"/>
      <c r="AC16" s="481">
        <v>25.2</v>
      </c>
      <c r="AD16" s="482"/>
      <c r="AE16" s="482"/>
      <c r="AF16" s="482"/>
      <c r="AG16" s="483"/>
      <c r="AH16" s="481">
        <v>23.6</v>
      </c>
      <c r="AI16" s="482"/>
      <c r="AJ16" s="482"/>
      <c r="AK16" s="482"/>
      <c r="AL16" s="484"/>
      <c r="AM16" s="423"/>
      <c r="AN16" s="424"/>
      <c r="AO16" s="424"/>
      <c r="AP16" s="424"/>
      <c r="AQ16" s="424"/>
      <c r="AR16" s="424"/>
      <c r="AS16" s="424"/>
      <c r="AT16" s="425"/>
      <c r="AU16" s="426"/>
      <c r="AV16" s="427"/>
      <c r="AW16" s="427"/>
      <c r="AX16" s="427"/>
      <c r="AY16" s="428" t="s">
        <v>158</v>
      </c>
      <c r="AZ16" s="429"/>
      <c r="BA16" s="429"/>
      <c r="BB16" s="429"/>
      <c r="BC16" s="429"/>
      <c r="BD16" s="429"/>
      <c r="BE16" s="429"/>
      <c r="BF16" s="429"/>
      <c r="BG16" s="429"/>
      <c r="BH16" s="429"/>
      <c r="BI16" s="429"/>
      <c r="BJ16" s="429"/>
      <c r="BK16" s="429"/>
      <c r="BL16" s="429"/>
      <c r="BM16" s="430"/>
      <c r="BN16" s="394">
        <v>4230724</v>
      </c>
      <c r="BO16" s="395"/>
      <c r="BP16" s="395"/>
      <c r="BQ16" s="395"/>
      <c r="BR16" s="395"/>
      <c r="BS16" s="395"/>
      <c r="BT16" s="395"/>
      <c r="BU16" s="396"/>
      <c r="BV16" s="394">
        <v>4307593</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159</v>
      </c>
      <c r="N17" s="506"/>
      <c r="O17" s="506"/>
      <c r="P17" s="506"/>
      <c r="Q17" s="507"/>
      <c r="R17" s="500" t="s">
        <v>160</v>
      </c>
      <c r="S17" s="501"/>
      <c r="T17" s="501"/>
      <c r="U17" s="501"/>
      <c r="V17" s="502"/>
      <c r="W17" s="410" t="s">
        <v>161</v>
      </c>
      <c r="X17" s="411"/>
      <c r="Y17" s="411"/>
      <c r="Z17" s="411"/>
      <c r="AA17" s="411"/>
      <c r="AB17" s="401"/>
      <c r="AC17" s="445">
        <v>3141</v>
      </c>
      <c r="AD17" s="446"/>
      <c r="AE17" s="446"/>
      <c r="AF17" s="446"/>
      <c r="AG17" s="488"/>
      <c r="AH17" s="445">
        <v>3175</v>
      </c>
      <c r="AI17" s="446"/>
      <c r="AJ17" s="446"/>
      <c r="AK17" s="446"/>
      <c r="AL17" s="447"/>
      <c r="AM17" s="423"/>
      <c r="AN17" s="424"/>
      <c r="AO17" s="424"/>
      <c r="AP17" s="424"/>
      <c r="AQ17" s="424"/>
      <c r="AR17" s="424"/>
      <c r="AS17" s="424"/>
      <c r="AT17" s="425"/>
      <c r="AU17" s="426"/>
      <c r="AV17" s="427"/>
      <c r="AW17" s="427"/>
      <c r="AX17" s="427"/>
      <c r="AY17" s="428" t="s">
        <v>162</v>
      </c>
      <c r="AZ17" s="429"/>
      <c r="BA17" s="429"/>
      <c r="BB17" s="429"/>
      <c r="BC17" s="429"/>
      <c r="BD17" s="429"/>
      <c r="BE17" s="429"/>
      <c r="BF17" s="429"/>
      <c r="BG17" s="429"/>
      <c r="BH17" s="429"/>
      <c r="BI17" s="429"/>
      <c r="BJ17" s="429"/>
      <c r="BK17" s="429"/>
      <c r="BL17" s="429"/>
      <c r="BM17" s="430"/>
      <c r="BN17" s="394">
        <v>1917492</v>
      </c>
      <c r="BO17" s="395"/>
      <c r="BP17" s="395"/>
      <c r="BQ17" s="395"/>
      <c r="BR17" s="395"/>
      <c r="BS17" s="395"/>
      <c r="BT17" s="395"/>
      <c r="BU17" s="396"/>
      <c r="BV17" s="394">
        <v>1814373</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163</v>
      </c>
      <c r="C18" s="437"/>
      <c r="D18" s="437"/>
      <c r="E18" s="517"/>
      <c r="F18" s="517"/>
      <c r="G18" s="517"/>
      <c r="H18" s="517"/>
      <c r="I18" s="517"/>
      <c r="J18" s="517"/>
      <c r="K18" s="517"/>
      <c r="L18" s="518">
        <v>100.64</v>
      </c>
      <c r="M18" s="518"/>
      <c r="N18" s="518"/>
      <c r="O18" s="518"/>
      <c r="P18" s="518"/>
      <c r="Q18" s="518"/>
      <c r="R18" s="519"/>
      <c r="S18" s="519"/>
      <c r="T18" s="519"/>
      <c r="U18" s="519"/>
      <c r="V18" s="520"/>
      <c r="W18" s="412"/>
      <c r="X18" s="413"/>
      <c r="Y18" s="413"/>
      <c r="Z18" s="413"/>
      <c r="AA18" s="413"/>
      <c r="AB18" s="404"/>
      <c r="AC18" s="521">
        <v>50</v>
      </c>
      <c r="AD18" s="522"/>
      <c r="AE18" s="522"/>
      <c r="AF18" s="522"/>
      <c r="AG18" s="523"/>
      <c r="AH18" s="521">
        <v>48.4</v>
      </c>
      <c r="AI18" s="522"/>
      <c r="AJ18" s="522"/>
      <c r="AK18" s="522"/>
      <c r="AL18" s="524"/>
      <c r="AM18" s="423"/>
      <c r="AN18" s="424"/>
      <c r="AO18" s="424"/>
      <c r="AP18" s="424"/>
      <c r="AQ18" s="424"/>
      <c r="AR18" s="424"/>
      <c r="AS18" s="424"/>
      <c r="AT18" s="425"/>
      <c r="AU18" s="426"/>
      <c r="AV18" s="427"/>
      <c r="AW18" s="427"/>
      <c r="AX18" s="427"/>
      <c r="AY18" s="428" t="s">
        <v>164</v>
      </c>
      <c r="AZ18" s="429"/>
      <c r="BA18" s="429"/>
      <c r="BB18" s="429"/>
      <c r="BC18" s="429"/>
      <c r="BD18" s="429"/>
      <c r="BE18" s="429"/>
      <c r="BF18" s="429"/>
      <c r="BG18" s="429"/>
      <c r="BH18" s="429"/>
      <c r="BI18" s="429"/>
      <c r="BJ18" s="429"/>
      <c r="BK18" s="429"/>
      <c r="BL18" s="429"/>
      <c r="BM18" s="430"/>
      <c r="BN18" s="394">
        <v>3818196</v>
      </c>
      <c r="BO18" s="395"/>
      <c r="BP18" s="395"/>
      <c r="BQ18" s="395"/>
      <c r="BR18" s="395"/>
      <c r="BS18" s="395"/>
      <c r="BT18" s="395"/>
      <c r="BU18" s="396"/>
      <c r="BV18" s="394">
        <v>3824473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165</v>
      </c>
      <c r="C19" s="437"/>
      <c r="D19" s="437"/>
      <c r="E19" s="517"/>
      <c r="F19" s="517"/>
      <c r="G19" s="517"/>
      <c r="H19" s="517"/>
      <c r="I19" s="517"/>
      <c r="J19" s="517"/>
      <c r="K19" s="517"/>
      <c r="L19" s="525">
        <v>123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166</v>
      </c>
      <c r="AZ19" s="429"/>
      <c r="BA19" s="429"/>
      <c r="BB19" s="429"/>
      <c r="BC19" s="429"/>
      <c r="BD19" s="429"/>
      <c r="BE19" s="429"/>
      <c r="BF19" s="429"/>
      <c r="BG19" s="429"/>
      <c r="BH19" s="429"/>
      <c r="BI19" s="429"/>
      <c r="BJ19" s="429"/>
      <c r="BK19" s="429"/>
      <c r="BL19" s="429"/>
      <c r="BM19" s="430"/>
      <c r="BN19" s="394">
        <v>5820037</v>
      </c>
      <c r="BO19" s="395"/>
      <c r="BP19" s="395"/>
      <c r="BQ19" s="395"/>
      <c r="BR19" s="395"/>
      <c r="BS19" s="395"/>
      <c r="BT19" s="395"/>
      <c r="BU19" s="396"/>
      <c r="BV19" s="394">
        <v>5872206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167</v>
      </c>
      <c r="C20" s="437"/>
      <c r="D20" s="437"/>
      <c r="E20" s="517"/>
      <c r="F20" s="517"/>
      <c r="G20" s="517"/>
      <c r="H20" s="517"/>
      <c r="I20" s="517"/>
      <c r="J20" s="517"/>
      <c r="K20" s="517"/>
      <c r="L20" s="525">
        <v>5906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168</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169</v>
      </c>
      <c r="C22" s="538"/>
      <c r="D22" s="539"/>
      <c r="E22" s="406" t="s">
        <v>1</v>
      </c>
      <c r="F22" s="411"/>
      <c r="G22" s="411"/>
      <c r="H22" s="411"/>
      <c r="I22" s="411"/>
      <c r="J22" s="411"/>
      <c r="K22" s="401"/>
      <c r="L22" s="406" t="s">
        <v>170</v>
      </c>
      <c r="M22" s="411"/>
      <c r="N22" s="411"/>
      <c r="O22" s="411"/>
      <c r="P22" s="401"/>
      <c r="Q22" s="569" t="s">
        <v>171</v>
      </c>
      <c r="R22" s="570"/>
      <c r="S22" s="570"/>
      <c r="T22" s="570"/>
      <c r="U22" s="570"/>
      <c r="V22" s="571"/>
      <c r="W22" s="537" t="s">
        <v>172</v>
      </c>
      <c r="X22" s="538"/>
      <c r="Y22" s="539"/>
      <c r="Z22" s="406" t="s">
        <v>1</v>
      </c>
      <c r="AA22" s="411"/>
      <c r="AB22" s="411"/>
      <c r="AC22" s="411"/>
      <c r="AD22" s="411"/>
      <c r="AE22" s="411"/>
      <c r="AF22" s="411"/>
      <c r="AG22" s="401"/>
      <c r="AH22" s="575" t="s">
        <v>173</v>
      </c>
      <c r="AI22" s="411"/>
      <c r="AJ22" s="411"/>
      <c r="AK22" s="411"/>
      <c r="AL22" s="401"/>
      <c r="AM22" s="575" t="s">
        <v>174</v>
      </c>
      <c r="AN22" s="576"/>
      <c r="AO22" s="576"/>
      <c r="AP22" s="576"/>
      <c r="AQ22" s="576"/>
      <c r="AR22" s="577"/>
      <c r="AS22" s="569" t="s">
        <v>171</v>
      </c>
      <c r="AT22" s="570"/>
      <c r="AU22" s="570"/>
      <c r="AV22" s="570"/>
      <c r="AW22" s="570"/>
      <c r="AX22" s="581"/>
      <c r="AY22" s="354" t="s">
        <v>175</v>
      </c>
      <c r="AZ22" s="355"/>
      <c r="BA22" s="355"/>
      <c r="BB22" s="355"/>
      <c r="BC22" s="355"/>
      <c r="BD22" s="355"/>
      <c r="BE22" s="355"/>
      <c r="BF22" s="355"/>
      <c r="BG22" s="355"/>
      <c r="BH22" s="355"/>
      <c r="BI22" s="355"/>
      <c r="BJ22" s="355"/>
      <c r="BK22" s="355"/>
      <c r="BL22" s="355"/>
      <c r="BM22" s="356"/>
      <c r="BN22" s="357">
        <v>5415398</v>
      </c>
      <c r="BO22" s="358"/>
      <c r="BP22" s="358"/>
      <c r="BQ22" s="358"/>
      <c r="BR22" s="358"/>
      <c r="BS22" s="358"/>
      <c r="BT22" s="358"/>
      <c r="BU22" s="359"/>
      <c r="BV22" s="357">
        <v>5933818</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176</v>
      </c>
      <c r="AZ23" s="429"/>
      <c r="BA23" s="429"/>
      <c r="BB23" s="429"/>
      <c r="BC23" s="429"/>
      <c r="BD23" s="429"/>
      <c r="BE23" s="429"/>
      <c r="BF23" s="429"/>
      <c r="BG23" s="429"/>
      <c r="BH23" s="429"/>
      <c r="BI23" s="429"/>
      <c r="BJ23" s="429"/>
      <c r="BK23" s="429"/>
      <c r="BL23" s="429"/>
      <c r="BM23" s="430"/>
      <c r="BN23" s="394">
        <v>5379418</v>
      </c>
      <c r="BO23" s="395"/>
      <c r="BP23" s="395"/>
      <c r="BQ23" s="395"/>
      <c r="BR23" s="395"/>
      <c r="BS23" s="395"/>
      <c r="BT23" s="395"/>
      <c r="BU23" s="396"/>
      <c r="BV23" s="394">
        <v>5881110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177</v>
      </c>
      <c r="F24" s="424"/>
      <c r="G24" s="424"/>
      <c r="H24" s="424"/>
      <c r="I24" s="424"/>
      <c r="J24" s="424"/>
      <c r="K24" s="425"/>
      <c r="L24" s="445">
        <v>1</v>
      </c>
      <c r="M24" s="446"/>
      <c r="N24" s="446"/>
      <c r="O24" s="446"/>
      <c r="P24" s="488"/>
      <c r="Q24" s="445">
        <v>7720</v>
      </c>
      <c r="R24" s="446"/>
      <c r="S24" s="446"/>
      <c r="T24" s="446"/>
      <c r="U24" s="446"/>
      <c r="V24" s="488"/>
      <c r="W24" s="540"/>
      <c r="X24" s="541"/>
      <c r="Y24" s="542"/>
      <c r="Z24" s="444" t="s">
        <v>178</v>
      </c>
      <c r="AA24" s="424"/>
      <c r="AB24" s="424"/>
      <c r="AC24" s="424"/>
      <c r="AD24" s="424"/>
      <c r="AE24" s="424"/>
      <c r="AF24" s="424"/>
      <c r="AG24" s="425"/>
      <c r="AH24" s="445">
        <v>121</v>
      </c>
      <c r="AI24" s="446"/>
      <c r="AJ24" s="446"/>
      <c r="AK24" s="446"/>
      <c r="AL24" s="488"/>
      <c r="AM24" s="445">
        <v>369171</v>
      </c>
      <c r="AN24" s="446"/>
      <c r="AO24" s="446"/>
      <c r="AP24" s="446"/>
      <c r="AQ24" s="446"/>
      <c r="AR24" s="488"/>
      <c r="AS24" s="445">
        <v>3051</v>
      </c>
      <c r="AT24" s="446"/>
      <c r="AU24" s="446"/>
      <c r="AV24" s="446"/>
      <c r="AW24" s="446"/>
      <c r="AX24" s="447"/>
      <c r="AY24" s="510" t="s">
        <v>179</v>
      </c>
      <c r="AZ24" s="511"/>
      <c r="BA24" s="511"/>
      <c r="BB24" s="511"/>
      <c r="BC24" s="511"/>
      <c r="BD24" s="511"/>
      <c r="BE24" s="511"/>
      <c r="BF24" s="511"/>
      <c r="BG24" s="511"/>
      <c r="BH24" s="511"/>
      <c r="BI24" s="511"/>
      <c r="BJ24" s="511"/>
      <c r="BK24" s="511"/>
      <c r="BL24" s="511"/>
      <c r="BM24" s="512"/>
      <c r="BN24" s="394">
        <v>3068604</v>
      </c>
      <c r="BO24" s="395"/>
      <c r="BP24" s="395"/>
      <c r="BQ24" s="395"/>
      <c r="BR24" s="395"/>
      <c r="BS24" s="395"/>
      <c r="BT24" s="395"/>
      <c r="BU24" s="396"/>
      <c r="BV24" s="394">
        <v>3389591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180</v>
      </c>
      <c r="F25" s="424"/>
      <c r="G25" s="424"/>
      <c r="H25" s="424"/>
      <c r="I25" s="424"/>
      <c r="J25" s="424"/>
      <c r="K25" s="425"/>
      <c r="L25" s="445">
        <v>1</v>
      </c>
      <c r="M25" s="446"/>
      <c r="N25" s="446"/>
      <c r="O25" s="446"/>
      <c r="P25" s="488"/>
      <c r="Q25" s="445">
        <v>6130</v>
      </c>
      <c r="R25" s="446"/>
      <c r="S25" s="446"/>
      <c r="T25" s="446"/>
      <c r="U25" s="446"/>
      <c r="V25" s="488"/>
      <c r="W25" s="540"/>
      <c r="X25" s="541"/>
      <c r="Y25" s="542"/>
      <c r="Z25" s="444" t="s">
        <v>181</v>
      </c>
      <c r="AA25" s="424"/>
      <c r="AB25" s="424"/>
      <c r="AC25" s="424"/>
      <c r="AD25" s="424"/>
      <c r="AE25" s="424"/>
      <c r="AF25" s="424"/>
      <c r="AG25" s="425"/>
      <c r="AH25" s="445" t="s">
        <v>182</v>
      </c>
      <c r="AI25" s="446"/>
      <c r="AJ25" s="446"/>
      <c r="AK25" s="446"/>
      <c r="AL25" s="488"/>
      <c r="AM25" s="445" t="s">
        <v>133</v>
      </c>
      <c r="AN25" s="446"/>
      <c r="AO25" s="446"/>
      <c r="AP25" s="446"/>
      <c r="AQ25" s="446"/>
      <c r="AR25" s="488"/>
      <c r="AS25" s="445" t="s">
        <v>133</v>
      </c>
      <c r="AT25" s="446"/>
      <c r="AU25" s="446"/>
      <c r="AV25" s="446"/>
      <c r="AW25" s="446"/>
      <c r="AX25" s="447"/>
      <c r="AY25" s="354" t="s">
        <v>183</v>
      </c>
      <c r="AZ25" s="355"/>
      <c r="BA25" s="355"/>
      <c r="BB25" s="355"/>
      <c r="BC25" s="355"/>
      <c r="BD25" s="355"/>
      <c r="BE25" s="355"/>
      <c r="BF25" s="355"/>
      <c r="BG25" s="355"/>
      <c r="BH25" s="355"/>
      <c r="BI25" s="355"/>
      <c r="BJ25" s="355"/>
      <c r="BK25" s="355"/>
      <c r="BL25" s="355"/>
      <c r="BM25" s="356"/>
      <c r="BN25" s="357">
        <v>751724</v>
      </c>
      <c r="BO25" s="358"/>
      <c r="BP25" s="358"/>
      <c r="BQ25" s="358"/>
      <c r="BR25" s="358"/>
      <c r="BS25" s="358"/>
      <c r="BT25" s="358"/>
      <c r="BU25" s="359"/>
      <c r="BV25" s="357">
        <v>791824</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184</v>
      </c>
      <c r="F26" s="424"/>
      <c r="G26" s="424"/>
      <c r="H26" s="424"/>
      <c r="I26" s="424"/>
      <c r="J26" s="424"/>
      <c r="K26" s="425"/>
      <c r="L26" s="445">
        <v>1</v>
      </c>
      <c r="M26" s="446"/>
      <c r="N26" s="446"/>
      <c r="O26" s="446"/>
      <c r="P26" s="488"/>
      <c r="Q26" s="445">
        <v>5730</v>
      </c>
      <c r="R26" s="446"/>
      <c r="S26" s="446"/>
      <c r="T26" s="446"/>
      <c r="U26" s="446"/>
      <c r="V26" s="488"/>
      <c r="W26" s="540"/>
      <c r="X26" s="541"/>
      <c r="Y26" s="542"/>
      <c r="Z26" s="444" t="s">
        <v>185</v>
      </c>
      <c r="AA26" s="546"/>
      <c r="AB26" s="546"/>
      <c r="AC26" s="546"/>
      <c r="AD26" s="546"/>
      <c r="AE26" s="546"/>
      <c r="AF26" s="546"/>
      <c r="AG26" s="547"/>
      <c r="AH26" s="445">
        <v>4</v>
      </c>
      <c r="AI26" s="446"/>
      <c r="AJ26" s="446"/>
      <c r="AK26" s="446"/>
      <c r="AL26" s="488"/>
      <c r="AM26" s="445">
        <v>12296</v>
      </c>
      <c r="AN26" s="446"/>
      <c r="AO26" s="446"/>
      <c r="AP26" s="446"/>
      <c r="AQ26" s="446"/>
      <c r="AR26" s="488"/>
      <c r="AS26" s="445">
        <v>3074</v>
      </c>
      <c r="AT26" s="446"/>
      <c r="AU26" s="446"/>
      <c r="AV26" s="446"/>
      <c r="AW26" s="446"/>
      <c r="AX26" s="447"/>
      <c r="AY26" s="397" t="s">
        <v>186</v>
      </c>
      <c r="AZ26" s="398"/>
      <c r="BA26" s="398"/>
      <c r="BB26" s="398"/>
      <c r="BC26" s="398"/>
      <c r="BD26" s="398"/>
      <c r="BE26" s="398"/>
      <c r="BF26" s="398"/>
      <c r="BG26" s="398"/>
      <c r="BH26" s="398"/>
      <c r="BI26" s="398"/>
      <c r="BJ26" s="398"/>
      <c r="BK26" s="398"/>
      <c r="BL26" s="398"/>
      <c r="BM26" s="399"/>
      <c r="BN26" s="394" t="s">
        <v>133</v>
      </c>
      <c r="BO26" s="395"/>
      <c r="BP26" s="395"/>
      <c r="BQ26" s="395"/>
      <c r="BR26" s="395"/>
      <c r="BS26" s="395"/>
      <c r="BT26" s="395"/>
      <c r="BU26" s="396"/>
      <c r="BV26" s="394" t="s">
        <v>133</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187</v>
      </c>
      <c r="F27" s="424"/>
      <c r="G27" s="424"/>
      <c r="H27" s="424"/>
      <c r="I27" s="424"/>
      <c r="J27" s="424"/>
      <c r="K27" s="425"/>
      <c r="L27" s="445">
        <v>1</v>
      </c>
      <c r="M27" s="446"/>
      <c r="N27" s="446"/>
      <c r="O27" s="446"/>
      <c r="P27" s="488"/>
      <c r="Q27" s="445">
        <v>3088</v>
      </c>
      <c r="R27" s="446"/>
      <c r="S27" s="446"/>
      <c r="T27" s="446"/>
      <c r="U27" s="446"/>
      <c r="V27" s="488"/>
      <c r="W27" s="540"/>
      <c r="X27" s="541"/>
      <c r="Y27" s="542"/>
      <c r="Z27" s="444" t="s">
        <v>188</v>
      </c>
      <c r="AA27" s="424"/>
      <c r="AB27" s="424"/>
      <c r="AC27" s="424"/>
      <c r="AD27" s="424"/>
      <c r="AE27" s="424"/>
      <c r="AF27" s="424"/>
      <c r="AG27" s="425"/>
      <c r="AH27" s="445">
        <v>1</v>
      </c>
      <c r="AI27" s="446"/>
      <c r="AJ27" s="446"/>
      <c r="AK27" s="446"/>
      <c r="AL27" s="488"/>
      <c r="AM27" s="445" t="s">
        <v>189</v>
      </c>
      <c r="AN27" s="446"/>
      <c r="AO27" s="446"/>
      <c r="AP27" s="446"/>
      <c r="AQ27" s="446"/>
      <c r="AR27" s="488"/>
      <c r="AS27" s="445" t="s">
        <v>190</v>
      </c>
      <c r="AT27" s="446"/>
      <c r="AU27" s="446"/>
      <c r="AV27" s="446"/>
      <c r="AW27" s="446"/>
      <c r="AX27" s="447"/>
      <c r="AY27" s="489" t="s">
        <v>191</v>
      </c>
      <c r="AZ27" s="490"/>
      <c r="BA27" s="490"/>
      <c r="BB27" s="490"/>
      <c r="BC27" s="490"/>
      <c r="BD27" s="490"/>
      <c r="BE27" s="490"/>
      <c r="BF27" s="490"/>
      <c r="BG27" s="490"/>
      <c r="BH27" s="490"/>
      <c r="BI27" s="490"/>
      <c r="BJ27" s="490"/>
      <c r="BK27" s="490"/>
      <c r="BL27" s="490"/>
      <c r="BM27" s="491"/>
      <c r="BN27" s="513">
        <v>243000</v>
      </c>
      <c r="BO27" s="514"/>
      <c r="BP27" s="514"/>
      <c r="BQ27" s="514"/>
      <c r="BR27" s="514"/>
      <c r="BS27" s="514"/>
      <c r="BT27" s="514"/>
      <c r="BU27" s="515"/>
      <c r="BV27" s="513">
        <v>243000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192</v>
      </c>
      <c r="F28" s="424"/>
      <c r="G28" s="424"/>
      <c r="H28" s="424"/>
      <c r="I28" s="424"/>
      <c r="J28" s="424"/>
      <c r="K28" s="425"/>
      <c r="L28" s="445">
        <v>1</v>
      </c>
      <c r="M28" s="446"/>
      <c r="N28" s="446"/>
      <c r="O28" s="446"/>
      <c r="P28" s="488"/>
      <c r="Q28" s="445">
        <v>2548</v>
      </c>
      <c r="R28" s="446"/>
      <c r="S28" s="446"/>
      <c r="T28" s="446"/>
      <c r="U28" s="446"/>
      <c r="V28" s="488"/>
      <c r="W28" s="540"/>
      <c r="X28" s="541"/>
      <c r="Y28" s="542"/>
      <c r="Z28" s="444" t="s">
        <v>193</v>
      </c>
      <c r="AA28" s="424"/>
      <c r="AB28" s="424"/>
      <c r="AC28" s="424"/>
      <c r="AD28" s="424"/>
      <c r="AE28" s="424"/>
      <c r="AF28" s="424"/>
      <c r="AG28" s="425"/>
      <c r="AH28" s="445" t="s">
        <v>182</v>
      </c>
      <c r="AI28" s="446"/>
      <c r="AJ28" s="446"/>
      <c r="AK28" s="446"/>
      <c r="AL28" s="488"/>
      <c r="AM28" s="445" t="s">
        <v>133</v>
      </c>
      <c r="AN28" s="446"/>
      <c r="AO28" s="446"/>
      <c r="AP28" s="446"/>
      <c r="AQ28" s="446"/>
      <c r="AR28" s="488"/>
      <c r="AS28" s="445" t="s">
        <v>133</v>
      </c>
      <c r="AT28" s="446"/>
      <c r="AU28" s="446"/>
      <c r="AV28" s="446"/>
      <c r="AW28" s="446"/>
      <c r="AX28" s="447"/>
      <c r="AY28" s="548" t="s">
        <v>194</v>
      </c>
      <c r="AZ28" s="549"/>
      <c r="BA28" s="549"/>
      <c r="BB28" s="550"/>
      <c r="BC28" s="354" t="s">
        <v>50</v>
      </c>
      <c r="BD28" s="355"/>
      <c r="BE28" s="355"/>
      <c r="BF28" s="355"/>
      <c r="BG28" s="355"/>
      <c r="BH28" s="355"/>
      <c r="BI28" s="355"/>
      <c r="BJ28" s="355"/>
      <c r="BK28" s="355"/>
      <c r="BL28" s="355"/>
      <c r="BM28" s="356"/>
      <c r="BN28" s="357">
        <v>2222378</v>
      </c>
      <c r="BO28" s="358"/>
      <c r="BP28" s="358"/>
      <c r="BQ28" s="358"/>
      <c r="BR28" s="358"/>
      <c r="BS28" s="358"/>
      <c r="BT28" s="358"/>
      <c r="BU28" s="359"/>
      <c r="BV28" s="357">
        <v>2236100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195</v>
      </c>
      <c r="F29" s="424"/>
      <c r="G29" s="424"/>
      <c r="H29" s="424"/>
      <c r="I29" s="424"/>
      <c r="J29" s="424"/>
      <c r="K29" s="425"/>
      <c r="L29" s="445">
        <v>10</v>
      </c>
      <c r="M29" s="446"/>
      <c r="N29" s="446"/>
      <c r="O29" s="446"/>
      <c r="P29" s="488"/>
      <c r="Q29" s="445">
        <v>2316</v>
      </c>
      <c r="R29" s="446"/>
      <c r="S29" s="446"/>
      <c r="T29" s="446"/>
      <c r="U29" s="446"/>
      <c r="V29" s="488"/>
      <c r="W29" s="543"/>
      <c r="X29" s="544"/>
      <c r="Y29" s="545"/>
      <c r="Z29" s="444" t="s">
        <v>196</v>
      </c>
      <c r="AA29" s="424"/>
      <c r="AB29" s="424"/>
      <c r="AC29" s="424"/>
      <c r="AD29" s="424"/>
      <c r="AE29" s="424"/>
      <c r="AF29" s="424"/>
      <c r="AG29" s="425"/>
      <c r="AH29" s="445">
        <v>122</v>
      </c>
      <c r="AI29" s="446"/>
      <c r="AJ29" s="446"/>
      <c r="AK29" s="446"/>
      <c r="AL29" s="488"/>
      <c r="AM29" s="445">
        <v>373195</v>
      </c>
      <c r="AN29" s="446"/>
      <c r="AO29" s="446"/>
      <c r="AP29" s="446"/>
      <c r="AQ29" s="446"/>
      <c r="AR29" s="488"/>
      <c r="AS29" s="445">
        <v>3059</v>
      </c>
      <c r="AT29" s="446"/>
      <c r="AU29" s="446"/>
      <c r="AV29" s="446"/>
      <c r="AW29" s="446"/>
      <c r="AX29" s="447"/>
      <c r="AY29" s="551"/>
      <c r="AZ29" s="552"/>
      <c r="BA29" s="552"/>
      <c r="BB29" s="553"/>
      <c r="BC29" s="428" t="s">
        <v>197</v>
      </c>
      <c r="BD29" s="429"/>
      <c r="BE29" s="429"/>
      <c r="BF29" s="429"/>
      <c r="BG29" s="429"/>
      <c r="BH29" s="429"/>
      <c r="BI29" s="429"/>
      <c r="BJ29" s="429"/>
      <c r="BK29" s="429"/>
      <c r="BL29" s="429"/>
      <c r="BM29" s="430"/>
      <c r="BN29" s="394">
        <v>491537</v>
      </c>
      <c r="BO29" s="395"/>
      <c r="BP29" s="395"/>
      <c r="BQ29" s="395"/>
      <c r="BR29" s="395"/>
      <c r="BS29" s="395"/>
      <c r="BT29" s="395"/>
      <c r="BU29" s="396"/>
      <c r="BV29" s="394">
        <v>490205</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198</v>
      </c>
      <c r="X30" s="562"/>
      <c r="Y30" s="562"/>
      <c r="Z30" s="562"/>
      <c r="AA30" s="562"/>
      <c r="AB30" s="562"/>
      <c r="AC30" s="562"/>
      <c r="AD30" s="562"/>
      <c r="AE30" s="562"/>
      <c r="AF30" s="562"/>
      <c r="AG30" s="563"/>
      <c r="AH30" s="521">
        <v>94.7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7454871</v>
      </c>
      <c r="BO30" s="514"/>
      <c r="BP30" s="514"/>
      <c r="BQ30" s="514"/>
      <c r="BR30" s="514"/>
      <c r="BS30" s="514"/>
      <c r="BT30" s="514"/>
      <c r="BU30" s="515"/>
      <c r="BV30" s="513">
        <v>5646967</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199</v>
      </c>
      <c r="D32" s="557"/>
      <c r="E32" s="557"/>
      <c r="F32" s="557"/>
      <c r="G32" s="557"/>
      <c r="H32" s="557"/>
      <c r="I32" s="557"/>
      <c r="J32" s="557"/>
      <c r="K32" s="557"/>
      <c r="L32" s="557"/>
      <c r="M32" s="557"/>
      <c r="N32" s="557"/>
      <c r="O32" s="557"/>
      <c r="P32" s="557"/>
      <c r="Q32" s="557"/>
      <c r="R32" s="557"/>
      <c r="S32" s="557"/>
      <c r="U32" s="398" t="s">
        <v>200</v>
      </c>
      <c r="V32" s="398"/>
      <c r="W32" s="398"/>
      <c r="X32" s="398"/>
      <c r="Y32" s="398"/>
      <c r="Z32" s="398"/>
      <c r="AA32" s="398"/>
      <c r="AB32" s="398"/>
      <c r="AC32" s="398"/>
      <c r="AD32" s="398"/>
      <c r="AE32" s="398"/>
      <c r="AF32" s="398"/>
      <c r="AG32" s="398"/>
      <c r="AH32" s="398"/>
      <c r="AI32" s="398"/>
      <c r="AJ32" s="398"/>
      <c r="AK32" s="398"/>
      <c r="AM32" s="398" t="s">
        <v>201</v>
      </c>
      <c r="AN32" s="398"/>
      <c r="AO32" s="398"/>
      <c r="AP32" s="398"/>
      <c r="AQ32" s="398"/>
      <c r="AR32" s="398"/>
      <c r="AS32" s="398"/>
      <c r="AT32" s="398"/>
      <c r="AU32" s="398"/>
      <c r="AV32" s="398"/>
      <c r="AW32" s="398"/>
      <c r="AX32" s="398"/>
      <c r="AY32" s="398"/>
      <c r="AZ32" s="398"/>
      <c r="BA32" s="398"/>
      <c r="BB32" s="398"/>
      <c r="BC32" s="398"/>
      <c r="BE32" s="398" t="s">
        <v>202</v>
      </c>
      <c r="BF32" s="398"/>
      <c r="BG32" s="398"/>
      <c r="BH32" s="398"/>
      <c r="BI32" s="398"/>
      <c r="BJ32" s="398"/>
      <c r="BK32" s="398"/>
      <c r="BL32" s="398"/>
      <c r="BM32" s="398"/>
      <c r="BN32" s="398"/>
      <c r="BO32" s="398"/>
      <c r="BP32" s="398"/>
      <c r="BQ32" s="398"/>
      <c r="BR32" s="398"/>
      <c r="BS32" s="398"/>
      <c r="BT32" s="398"/>
      <c r="BU32" s="398"/>
      <c r="BW32" s="398" t="s">
        <v>203</v>
      </c>
      <c r="BX32" s="398"/>
      <c r="BY32" s="398"/>
      <c r="BZ32" s="398"/>
      <c r="CA32" s="398"/>
      <c r="CB32" s="398"/>
      <c r="CC32" s="398"/>
      <c r="CD32" s="398"/>
      <c r="CE32" s="398"/>
      <c r="CF32" s="398"/>
      <c r="CG32" s="398"/>
      <c r="CH32" s="398"/>
      <c r="CI32" s="398"/>
      <c r="CJ32" s="398"/>
      <c r="CK32" s="398"/>
      <c r="CL32" s="398"/>
      <c r="CM32" s="398"/>
      <c r="CO32" s="398" t="s">
        <v>204</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205</v>
      </c>
      <c r="D33" s="418"/>
      <c r="E33" s="383" t="s">
        <v>206</v>
      </c>
      <c r="F33" s="383"/>
      <c r="G33" s="383"/>
      <c r="H33" s="383"/>
      <c r="I33" s="383"/>
      <c r="J33" s="383"/>
      <c r="K33" s="383"/>
      <c r="L33" s="383"/>
      <c r="M33" s="383"/>
      <c r="N33" s="383"/>
      <c r="O33" s="383"/>
      <c r="P33" s="383"/>
      <c r="Q33" s="383"/>
      <c r="R33" s="383"/>
      <c r="S33" s="383"/>
      <c r="T33" s="179"/>
      <c r="U33" s="418" t="s">
        <v>207</v>
      </c>
      <c r="V33" s="418"/>
      <c r="W33" s="383" t="s">
        <v>206</v>
      </c>
      <c r="X33" s="383"/>
      <c r="Y33" s="383"/>
      <c r="Z33" s="383"/>
      <c r="AA33" s="383"/>
      <c r="AB33" s="383"/>
      <c r="AC33" s="383"/>
      <c r="AD33" s="383"/>
      <c r="AE33" s="383"/>
      <c r="AF33" s="383"/>
      <c r="AG33" s="383"/>
      <c r="AH33" s="383"/>
      <c r="AI33" s="383"/>
      <c r="AJ33" s="383"/>
      <c r="AK33" s="383"/>
      <c r="AL33" s="179"/>
      <c r="AM33" s="418" t="s">
        <v>208</v>
      </c>
      <c r="AN33" s="418"/>
      <c r="AO33" s="383" t="s">
        <v>206</v>
      </c>
      <c r="AP33" s="383"/>
      <c r="AQ33" s="383"/>
      <c r="AR33" s="383"/>
      <c r="AS33" s="383"/>
      <c r="AT33" s="383"/>
      <c r="AU33" s="383"/>
      <c r="AV33" s="383"/>
      <c r="AW33" s="383"/>
      <c r="AX33" s="383"/>
      <c r="AY33" s="383"/>
      <c r="AZ33" s="383"/>
      <c r="BA33" s="383"/>
      <c r="BB33" s="383"/>
      <c r="BC33" s="383"/>
      <c r="BD33" s="185"/>
      <c r="BE33" s="383" t="s">
        <v>209</v>
      </c>
      <c r="BF33" s="383"/>
      <c r="BG33" s="383" t="s">
        <v>210</v>
      </c>
      <c r="BH33" s="383"/>
      <c r="BI33" s="383"/>
      <c r="BJ33" s="383"/>
      <c r="BK33" s="383"/>
      <c r="BL33" s="383"/>
      <c r="BM33" s="383"/>
      <c r="BN33" s="383"/>
      <c r="BO33" s="383"/>
      <c r="BP33" s="383"/>
      <c r="BQ33" s="383"/>
      <c r="BR33" s="383"/>
      <c r="BS33" s="383"/>
      <c r="BT33" s="383"/>
      <c r="BU33" s="383"/>
      <c r="BV33" s="185"/>
      <c r="BW33" s="418" t="s">
        <v>209</v>
      </c>
      <c r="BX33" s="418"/>
      <c r="BY33" s="383" t="s">
        <v>211</v>
      </c>
      <c r="BZ33" s="383"/>
      <c r="CA33" s="383"/>
      <c r="CB33" s="383"/>
      <c r="CC33" s="383"/>
      <c r="CD33" s="383"/>
      <c r="CE33" s="383"/>
      <c r="CF33" s="383"/>
      <c r="CG33" s="383"/>
      <c r="CH33" s="383"/>
      <c r="CI33" s="383"/>
      <c r="CJ33" s="383"/>
      <c r="CK33" s="383"/>
      <c r="CL33" s="383"/>
      <c r="CM33" s="383"/>
      <c r="CN33" s="179"/>
      <c r="CO33" s="418" t="s">
        <v>212</v>
      </c>
      <c r="CP33" s="418"/>
      <c r="CQ33" s="383" t="s">
        <v>213</v>
      </c>
      <c r="CR33" s="383"/>
      <c r="CS33" s="383"/>
      <c r="CT33" s="383"/>
      <c r="CU33" s="383"/>
      <c r="CV33" s="383"/>
      <c r="CW33" s="383"/>
      <c r="CX33" s="383"/>
      <c r="CY33" s="383"/>
      <c r="CZ33" s="383"/>
      <c r="DA33" s="383"/>
      <c r="DB33" s="383"/>
      <c r="DC33" s="383"/>
      <c r="DD33" s="383"/>
      <c r="DE33" s="383"/>
      <c r="DF33" s="179"/>
      <c r="DG33" s="583" t="s">
        <v>214</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大崎町水道事業会計</v>
      </c>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大崎町公共下水道事業特別会計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鹿児島県市町村総合事務組合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大隅曽於地区消防組合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曽於南部厚生事務組合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曽於地区介護保険組合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鹿児島県後期高齢者医療広域連合（一般会計）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鹿児島県高校高齢者医療広域連合（後期高齢者医療特別会計）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215</v>
      </c>
      <c r="E46" s="587" t="s">
        <v>216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220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221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222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223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1MXOn4q/wOpIOOqYKZMRBGI1uKZ5yL9ey2AUA/JOYhcQ7hdJmpPq6JA+XW2vL9CfndkcujjGAbJsDwDcxn6/lA==" saltValue="zBAdoK4MKLyZpq19teS3q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224</v>
      </c>
      <c r="DI1" s="590"/>
      <c r="DJ1" s="590"/>
      <c r="DK1" s="590"/>
      <c r="DL1" s="590"/>
      <c r="DM1" s="590"/>
      <c r="DN1" s="591"/>
      <c r="DO1" s="208"/>
      <c r="DP1" s="589" t="s">
        <v>225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230</v>
      </c>
      <c r="S4" s="593"/>
      <c r="T4" s="593"/>
      <c r="U4" s="593"/>
      <c r="V4" s="593"/>
      <c r="W4" s="593"/>
      <c r="X4" s="593"/>
      <c r="Y4" s="594"/>
      <c r="Z4" s="592" t="s">
        <v>231</v>
      </c>
      <c r="AA4" s="593"/>
      <c r="AB4" s="593"/>
      <c r="AC4" s="594"/>
      <c r="AD4" s="592" t="s">
        <v>232</v>
      </c>
      <c r="AE4" s="593"/>
      <c r="AF4" s="593"/>
      <c r="AG4" s="593"/>
      <c r="AH4" s="593"/>
      <c r="AI4" s="593"/>
      <c r="AJ4" s="593"/>
      <c r="AK4" s="594"/>
      <c r="AL4" s="592" t="s">
        <v>231</v>
      </c>
      <c r="AM4" s="593"/>
      <c r="AN4" s="593"/>
      <c r="AO4" s="594"/>
      <c r="AP4" s="595" t="s">
        <v>233</v>
      </c>
      <c r="AQ4" s="595"/>
      <c r="AR4" s="595"/>
      <c r="AS4" s="595"/>
      <c r="AT4" s="595"/>
      <c r="AU4" s="595"/>
      <c r="AV4" s="595"/>
      <c r="AW4" s="595"/>
      <c r="AX4" s="595"/>
      <c r="AY4" s="595"/>
      <c r="AZ4" s="595"/>
      <c r="BA4" s="595"/>
      <c r="BB4" s="595"/>
      <c r="BC4" s="595"/>
      <c r="BD4" s="595"/>
      <c r="BE4" s="595"/>
      <c r="BF4" s="595"/>
      <c r="BG4" s="595" t="s">
        <v>234</v>
      </c>
      <c r="BH4" s="595"/>
      <c r="BI4" s="595"/>
      <c r="BJ4" s="595"/>
      <c r="BK4" s="595"/>
      <c r="BL4" s="595"/>
      <c r="BM4" s="595"/>
      <c r="BN4" s="595"/>
      <c r="BO4" s="595" t="s">
        <v>231</v>
      </c>
      <c r="BP4" s="595"/>
      <c r="BQ4" s="595"/>
      <c r="BR4" s="595"/>
      <c r="BS4" s="595" t="s">
        <v>235</v>
      </c>
      <c r="BT4" s="595"/>
      <c r="BU4" s="595"/>
      <c r="BV4" s="595"/>
      <c r="BW4" s="595"/>
      <c r="BX4" s="595"/>
      <c r="BY4" s="595"/>
      <c r="BZ4" s="595"/>
      <c r="CA4" s="595"/>
      <c r="CB4" s="595"/>
      <c r="CD4" s="592" t="s">
        <v>236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237</v>
      </c>
      <c r="C5" s="597"/>
      <c r="D5" s="597"/>
      <c r="E5" s="597"/>
      <c r="F5" s="597"/>
      <c r="G5" s="597"/>
      <c r="H5" s="597"/>
      <c r="I5" s="597"/>
      <c r="J5" s="597"/>
      <c r="K5" s="597"/>
      <c r="L5" s="597"/>
      <c r="M5" s="597"/>
      <c r="N5" s="597"/>
      <c r="O5" s="597"/>
      <c r="P5" s="597"/>
      <c r="Q5" s="598"/>
      <c r="R5" s="599">
        <v>1459248</v>
      </c>
      <c r="S5" s="600"/>
      <c r="T5" s="600"/>
      <c r="U5" s="600"/>
      <c r="V5" s="600"/>
      <c r="W5" s="600"/>
      <c r="X5" s="600"/>
      <c r="Y5" s="601"/>
      <c r="Z5" s="602">
        <v>11</v>
      </c>
      <c r="AA5" s="602"/>
      <c r="AB5" s="602"/>
      <c r="AC5" s="602"/>
      <c r="AD5" s="603">
        <v>1459248</v>
      </c>
      <c r="AE5" s="603"/>
      <c r="AF5" s="603"/>
      <c r="AG5" s="603"/>
      <c r="AH5" s="603"/>
      <c r="AI5" s="603"/>
      <c r="AJ5" s="603"/>
      <c r="AK5" s="603"/>
      <c r="AL5" s="604">
        <v>31.4</v>
      </c>
      <c r="AM5" s="605"/>
      <c r="AN5" s="605"/>
      <c r="AO5" s="606"/>
      <c r="AP5" s="596" t="s">
        <v>238</v>
      </c>
      <c r="AQ5" s="597"/>
      <c r="AR5" s="597"/>
      <c r="AS5" s="597"/>
      <c r="AT5" s="597"/>
      <c r="AU5" s="597"/>
      <c r="AV5" s="597"/>
      <c r="AW5" s="597"/>
      <c r="AX5" s="597"/>
      <c r="AY5" s="597"/>
      <c r="AZ5" s="597"/>
      <c r="BA5" s="597"/>
      <c r="BB5" s="597"/>
      <c r="BC5" s="597"/>
      <c r="BD5" s="597"/>
      <c r="BE5" s="597"/>
      <c r="BF5" s="598"/>
      <c r="BG5" s="610">
        <v>1459248</v>
      </c>
      <c r="BH5" s="611"/>
      <c r="BI5" s="611"/>
      <c r="BJ5" s="611"/>
      <c r="BK5" s="611"/>
      <c r="BL5" s="611"/>
      <c r="BM5" s="611"/>
      <c r="BN5" s="612"/>
      <c r="BO5" s="613">
        <v>100</v>
      </c>
      <c r="BP5" s="613"/>
      <c r="BQ5" s="613"/>
      <c r="BR5" s="613"/>
      <c r="BS5" s="614" t="s">
        <v>239</v>
      </c>
      <c r="BT5" s="614"/>
      <c r="BU5" s="614"/>
      <c r="BV5" s="614"/>
      <c r="BW5" s="614"/>
      <c r="BX5" s="614"/>
      <c r="BY5" s="614"/>
      <c r="BZ5" s="614"/>
      <c r="CA5" s="614"/>
      <c r="CB5" s="618"/>
      <c r="CD5" s="592" t="s">
        <v>233</v>
      </c>
      <c r="CE5" s="593"/>
      <c r="CF5" s="593"/>
      <c r="CG5" s="593"/>
      <c r="CH5" s="593"/>
      <c r="CI5" s="593"/>
      <c r="CJ5" s="593"/>
      <c r="CK5" s="593"/>
      <c r="CL5" s="593"/>
      <c r="CM5" s="593"/>
      <c r="CN5" s="593"/>
      <c r="CO5" s="593"/>
      <c r="CP5" s="593"/>
      <c r="CQ5" s="594"/>
      <c r="CR5" s="592" t="s">
        <v>240</v>
      </c>
      <c r="CS5" s="593"/>
      <c r="CT5" s="593"/>
      <c r="CU5" s="593"/>
      <c r="CV5" s="593"/>
      <c r="CW5" s="593"/>
      <c r="CX5" s="593"/>
      <c r="CY5" s="594"/>
      <c r="CZ5" s="592" t="s">
        <v>231</v>
      </c>
      <c r="DA5" s="593"/>
      <c r="DB5" s="593"/>
      <c r="DC5" s="594"/>
      <c r="DD5" s="592" t="s">
        <v>241</v>
      </c>
      <c r="DE5" s="593"/>
      <c r="DF5" s="593"/>
      <c r="DG5" s="593"/>
      <c r="DH5" s="593"/>
      <c r="DI5" s="593"/>
      <c r="DJ5" s="593"/>
      <c r="DK5" s="593"/>
      <c r="DL5" s="593"/>
      <c r="DM5" s="593"/>
      <c r="DN5" s="593"/>
      <c r="DO5" s="593"/>
      <c r="DP5" s="594"/>
      <c r="DQ5" s="592" t="s">
        <v>242</v>
      </c>
      <c r="DR5" s="593"/>
      <c r="DS5" s="593"/>
      <c r="DT5" s="593"/>
      <c r="DU5" s="593"/>
      <c r="DV5" s="593"/>
      <c r="DW5" s="593"/>
      <c r="DX5" s="593"/>
      <c r="DY5" s="593"/>
      <c r="DZ5" s="593"/>
      <c r="EA5" s="593"/>
      <c r="EB5" s="593"/>
      <c r="EC5" s="594"/>
    </row>
    <row r="6" spans="2:143" ht="11.25" customHeight="1" x14ac:dyDescent="0.15">
      <c r="B6" s="607" t="s">
        <v>243</v>
      </c>
      <c r="C6" s="608"/>
      <c r="D6" s="608"/>
      <c r="E6" s="608"/>
      <c r="F6" s="608"/>
      <c r="G6" s="608"/>
      <c r="H6" s="608"/>
      <c r="I6" s="608"/>
      <c r="J6" s="608"/>
      <c r="K6" s="608"/>
      <c r="L6" s="608"/>
      <c r="M6" s="608"/>
      <c r="N6" s="608"/>
      <c r="O6" s="608"/>
      <c r="P6" s="608"/>
      <c r="Q6" s="609"/>
      <c r="R6" s="610">
        <v>91897</v>
      </c>
      <c r="S6" s="611"/>
      <c r="T6" s="611"/>
      <c r="U6" s="611"/>
      <c r="V6" s="611"/>
      <c r="W6" s="611"/>
      <c r="X6" s="611"/>
      <c r="Y6" s="612"/>
      <c r="Z6" s="613">
        <v>0.7</v>
      </c>
      <c r="AA6" s="613"/>
      <c r="AB6" s="613"/>
      <c r="AC6" s="613"/>
      <c r="AD6" s="614">
        <v>91897</v>
      </c>
      <c r="AE6" s="614"/>
      <c r="AF6" s="614"/>
      <c r="AG6" s="614"/>
      <c r="AH6" s="614"/>
      <c r="AI6" s="614"/>
      <c r="AJ6" s="614"/>
      <c r="AK6" s="614"/>
      <c r="AL6" s="615">
        <v>2</v>
      </c>
      <c r="AM6" s="616"/>
      <c r="AN6" s="616"/>
      <c r="AO6" s="617"/>
      <c r="AP6" s="607" t="s">
        <v>244</v>
      </c>
      <c r="AQ6" s="608"/>
      <c r="AR6" s="608"/>
      <c r="AS6" s="608"/>
      <c r="AT6" s="608"/>
      <c r="AU6" s="608"/>
      <c r="AV6" s="608"/>
      <c r="AW6" s="608"/>
      <c r="AX6" s="608"/>
      <c r="AY6" s="608"/>
      <c r="AZ6" s="608"/>
      <c r="BA6" s="608"/>
      <c r="BB6" s="608"/>
      <c r="BC6" s="608"/>
      <c r="BD6" s="608"/>
      <c r="BE6" s="608"/>
      <c r="BF6" s="609"/>
      <c r="BG6" s="610">
        <v>1459248</v>
      </c>
      <c r="BH6" s="611"/>
      <c r="BI6" s="611"/>
      <c r="BJ6" s="611"/>
      <c r="BK6" s="611"/>
      <c r="BL6" s="611"/>
      <c r="BM6" s="611"/>
      <c r="BN6" s="612"/>
      <c r="BO6" s="613">
        <v>100</v>
      </c>
      <c r="BP6" s="613"/>
      <c r="BQ6" s="613"/>
      <c r="BR6" s="613"/>
      <c r="BS6" s="614" t="s">
        <v>239</v>
      </c>
      <c r="BT6" s="614"/>
      <c r="BU6" s="614"/>
      <c r="BV6" s="614"/>
      <c r="BW6" s="614"/>
      <c r="BX6" s="614"/>
      <c r="BY6" s="614"/>
      <c r="BZ6" s="614"/>
      <c r="CA6" s="614"/>
      <c r="CB6" s="618"/>
      <c r="CD6" s="596" t="s">
        <v>245</v>
      </c>
      <c r="CE6" s="597"/>
      <c r="CF6" s="597"/>
      <c r="CG6" s="597"/>
      <c r="CH6" s="597"/>
      <c r="CI6" s="597"/>
      <c r="CJ6" s="597"/>
      <c r="CK6" s="597"/>
      <c r="CL6" s="597"/>
      <c r="CM6" s="597"/>
      <c r="CN6" s="597"/>
      <c r="CO6" s="597"/>
      <c r="CP6" s="597"/>
      <c r="CQ6" s="598"/>
      <c r="CR6" s="610">
        <v>88612</v>
      </c>
      <c r="CS6" s="611"/>
      <c r="CT6" s="611"/>
      <c r="CU6" s="611"/>
      <c r="CV6" s="611"/>
      <c r="CW6" s="611"/>
      <c r="CX6" s="611"/>
      <c r="CY6" s="612"/>
      <c r="CZ6" s="604">
        <v>0.7</v>
      </c>
      <c r="DA6" s="605"/>
      <c r="DB6" s="605"/>
      <c r="DC6" s="621"/>
      <c r="DD6" s="619" t="s">
        <v>182</v>
      </c>
      <c r="DE6" s="611"/>
      <c r="DF6" s="611"/>
      <c r="DG6" s="611"/>
      <c r="DH6" s="611"/>
      <c r="DI6" s="611"/>
      <c r="DJ6" s="611"/>
      <c r="DK6" s="611"/>
      <c r="DL6" s="611"/>
      <c r="DM6" s="611"/>
      <c r="DN6" s="611"/>
      <c r="DO6" s="611"/>
      <c r="DP6" s="612"/>
      <c r="DQ6" s="619">
        <v>88556</v>
      </c>
      <c r="DR6" s="611"/>
      <c r="DS6" s="611"/>
      <c r="DT6" s="611"/>
      <c r="DU6" s="611"/>
      <c r="DV6" s="611"/>
      <c r="DW6" s="611"/>
      <c r="DX6" s="611"/>
      <c r="DY6" s="611"/>
      <c r="DZ6" s="611"/>
      <c r="EA6" s="611"/>
      <c r="EB6" s="611"/>
      <c r="EC6" s="620"/>
    </row>
    <row r="7" spans="2:143" ht="11.25" customHeight="1" x14ac:dyDescent="0.15">
      <c r="B7" s="607" t="s">
        <v>246</v>
      </c>
      <c r="C7" s="608"/>
      <c r="D7" s="608"/>
      <c r="E7" s="608"/>
      <c r="F7" s="608"/>
      <c r="G7" s="608"/>
      <c r="H7" s="608"/>
      <c r="I7" s="608"/>
      <c r="J7" s="608"/>
      <c r="K7" s="608"/>
      <c r="L7" s="608"/>
      <c r="M7" s="608"/>
      <c r="N7" s="608"/>
      <c r="O7" s="608"/>
      <c r="P7" s="608"/>
      <c r="Q7" s="609"/>
      <c r="R7" s="610">
        <v>324</v>
      </c>
      <c r="S7" s="611"/>
      <c r="T7" s="611"/>
      <c r="U7" s="611"/>
      <c r="V7" s="611"/>
      <c r="W7" s="611"/>
      <c r="X7" s="611"/>
      <c r="Y7" s="612"/>
      <c r="Z7" s="613">
        <v>0</v>
      </c>
      <c r="AA7" s="613"/>
      <c r="AB7" s="613"/>
      <c r="AC7" s="613"/>
      <c r="AD7" s="614">
        <v>324</v>
      </c>
      <c r="AE7" s="614"/>
      <c r="AF7" s="614"/>
      <c r="AG7" s="614"/>
      <c r="AH7" s="614"/>
      <c r="AI7" s="614"/>
      <c r="AJ7" s="614"/>
      <c r="AK7" s="614"/>
      <c r="AL7" s="615">
        <v>0</v>
      </c>
      <c r="AM7" s="616"/>
      <c r="AN7" s="616"/>
      <c r="AO7" s="617"/>
      <c r="AP7" s="607" t="s">
        <v>247</v>
      </c>
      <c r="AQ7" s="608"/>
      <c r="AR7" s="608"/>
      <c r="AS7" s="608"/>
      <c r="AT7" s="608"/>
      <c r="AU7" s="608"/>
      <c r="AV7" s="608"/>
      <c r="AW7" s="608"/>
      <c r="AX7" s="608"/>
      <c r="AY7" s="608"/>
      <c r="AZ7" s="608"/>
      <c r="BA7" s="608"/>
      <c r="BB7" s="608"/>
      <c r="BC7" s="608"/>
      <c r="BD7" s="608"/>
      <c r="BE7" s="608"/>
      <c r="BF7" s="609"/>
      <c r="BG7" s="610">
        <v>537494</v>
      </c>
      <c r="BH7" s="611"/>
      <c r="BI7" s="611"/>
      <c r="BJ7" s="611"/>
      <c r="BK7" s="611"/>
      <c r="BL7" s="611"/>
      <c r="BM7" s="611"/>
      <c r="BN7" s="612"/>
      <c r="BO7" s="613">
        <v>36.799999999999997</v>
      </c>
      <c r="BP7" s="613"/>
      <c r="BQ7" s="613"/>
      <c r="BR7" s="613"/>
      <c r="BS7" s="614" t="s">
        <v>151</v>
      </c>
      <c r="BT7" s="614"/>
      <c r="BU7" s="614"/>
      <c r="BV7" s="614"/>
      <c r="BW7" s="614"/>
      <c r="BX7" s="614"/>
      <c r="BY7" s="614"/>
      <c r="BZ7" s="614"/>
      <c r="CA7" s="614"/>
      <c r="CB7" s="618"/>
      <c r="CD7" s="607" t="s">
        <v>248</v>
      </c>
      <c r="CE7" s="608"/>
      <c r="CF7" s="608"/>
      <c r="CG7" s="608"/>
      <c r="CH7" s="608"/>
      <c r="CI7" s="608"/>
      <c r="CJ7" s="608"/>
      <c r="CK7" s="608"/>
      <c r="CL7" s="608"/>
      <c r="CM7" s="608"/>
      <c r="CN7" s="608"/>
      <c r="CO7" s="608"/>
      <c r="CP7" s="608"/>
      <c r="CQ7" s="609"/>
      <c r="CR7" s="610">
        <v>1577418</v>
      </c>
      <c r="CS7" s="611"/>
      <c r="CT7" s="611"/>
      <c r="CU7" s="611"/>
      <c r="CV7" s="611"/>
      <c r="CW7" s="611"/>
      <c r="CX7" s="611"/>
      <c r="CY7" s="612"/>
      <c r="CZ7" s="613">
        <v>12.4</v>
      </c>
      <c r="DA7" s="613"/>
      <c r="DB7" s="613"/>
      <c r="DC7" s="613"/>
      <c r="DD7" s="619">
        <v>31463</v>
      </c>
      <c r="DE7" s="611"/>
      <c r="DF7" s="611"/>
      <c r="DG7" s="611"/>
      <c r="DH7" s="611"/>
      <c r="DI7" s="611"/>
      <c r="DJ7" s="611"/>
      <c r="DK7" s="611"/>
      <c r="DL7" s="611"/>
      <c r="DM7" s="611"/>
      <c r="DN7" s="611"/>
      <c r="DO7" s="611"/>
      <c r="DP7" s="612"/>
      <c r="DQ7" s="619">
        <v>1339188</v>
      </c>
      <c r="DR7" s="611"/>
      <c r="DS7" s="611"/>
      <c r="DT7" s="611"/>
      <c r="DU7" s="611"/>
      <c r="DV7" s="611"/>
      <c r="DW7" s="611"/>
      <c r="DX7" s="611"/>
      <c r="DY7" s="611"/>
      <c r="DZ7" s="611"/>
      <c r="EA7" s="611"/>
      <c r="EB7" s="611"/>
      <c r="EC7" s="620"/>
    </row>
    <row r="8" spans="2:143" ht="11.25" customHeight="1" x14ac:dyDescent="0.15">
      <c r="B8" s="607" t="s">
        <v>249</v>
      </c>
      <c r="C8" s="608"/>
      <c r="D8" s="608"/>
      <c r="E8" s="608"/>
      <c r="F8" s="608"/>
      <c r="G8" s="608"/>
      <c r="H8" s="608"/>
      <c r="I8" s="608"/>
      <c r="J8" s="608"/>
      <c r="K8" s="608"/>
      <c r="L8" s="608"/>
      <c r="M8" s="608"/>
      <c r="N8" s="608"/>
      <c r="O8" s="608"/>
      <c r="P8" s="608"/>
      <c r="Q8" s="609"/>
      <c r="R8" s="610">
        <v>3135</v>
      </c>
      <c r="S8" s="611"/>
      <c r="T8" s="611"/>
      <c r="U8" s="611"/>
      <c r="V8" s="611"/>
      <c r="W8" s="611"/>
      <c r="X8" s="611"/>
      <c r="Y8" s="612"/>
      <c r="Z8" s="613">
        <v>0</v>
      </c>
      <c r="AA8" s="613"/>
      <c r="AB8" s="613"/>
      <c r="AC8" s="613"/>
      <c r="AD8" s="614">
        <v>3135</v>
      </c>
      <c r="AE8" s="614"/>
      <c r="AF8" s="614"/>
      <c r="AG8" s="614"/>
      <c r="AH8" s="614"/>
      <c r="AI8" s="614"/>
      <c r="AJ8" s="614"/>
      <c r="AK8" s="614"/>
      <c r="AL8" s="615">
        <v>0.1</v>
      </c>
      <c r="AM8" s="616"/>
      <c r="AN8" s="616"/>
      <c r="AO8" s="617"/>
      <c r="AP8" s="607" t="s">
        <v>250</v>
      </c>
      <c r="AQ8" s="608"/>
      <c r="AR8" s="608"/>
      <c r="AS8" s="608"/>
      <c r="AT8" s="608"/>
      <c r="AU8" s="608"/>
      <c r="AV8" s="608"/>
      <c r="AW8" s="608"/>
      <c r="AX8" s="608"/>
      <c r="AY8" s="608"/>
      <c r="AZ8" s="608"/>
      <c r="BA8" s="608"/>
      <c r="BB8" s="608"/>
      <c r="BC8" s="608"/>
      <c r="BD8" s="608"/>
      <c r="BE8" s="608"/>
      <c r="BF8" s="609"/>
      <c r="BG8" s="610">
        <v>18636</v>
      </c>
      <c r="BH8" s="611"/>
      <c r="BI8" s="611"/>
      <c r="BJ8" s="611"/>
      <c r="BK8" s="611"/>
      <c r="BL8" s="611"/>
      <c r="BM8" s="611"/>
      <c r="BN8" s="612"/>
      <c r="BO8" s="613">
        <v>1.3</v>
      </c>
      <c r="BP8" s="613"/>
      <c r="BQ8" s="613"/>
      <c r="BR8" s="613"/>
      <c r="BS8" s="614" t="s">
        <v>151</v>
      </c>
      <c r="BT8" s="614"/>
      <c r="BU8" s="614"/>
      <c r="BV8" s="614"/>
      <c r="BW8" s="614"/>
      <c r="BX8" s="614"/>
      <c r="BY8" s="614"/>
      <c r="BZ8" s="614"/>
      <c r="CA8" s="614"/>
      <c r="CB8" s="618"/>
      <c r="CD8" s="607" t="s">
        <v>251</v>
      </c>
      <c r="CE8" s="608"/>
      <c r="CF8" s="608"/>
      <c r="CG8" s="608"/>
      <c r="CH8" s="608"/>
      <c r="CI8" s="608"/>
      <c r="CJ8" s="608"/>
      <c r="CK8" s="608"/>
      <c r="CL8" s="608"/>
      <c r="CM8" s="608"/>
      <c r="CN8" s="608"/>
      <c r="CO8" s="608"/>
      <c r="CP8" s="608"/>
      <c r="CQ8" s="609"/>
      <c r="CR8" s="610">
        <v>2567984</v>
      </c>
      <c r="CS8" s="611"/>
      <c r="CT8" s="611"/>
      <c r="CU8" s="611"/>
      <c r="CV8" s="611"/>
      <c r="CW8" s="611"/>
      <c r="CX8" s="611"/>
      <c r="CY8" s="612"/>
      <c r="CZ8" s="613">
        <v>20.2</v>
      </c>
      <c r="DA8" s="613"/>
      <c r="DB8" s="613"/>
      <c r="DC8" s="613"/>
      <c r="DD8" s="619">
        <v>3500</v>
      </c>
      <c r="DE8" s="611"/>
      <c r="DF8" s="611"/>
      <c r="DG8" s="611"/>
      <c r="DH8" s="611"/>
      <c r="DI8" s="611"/>
      <c r="DJ8" s="611"/>
      <c r="DK8" s="611"/>
      <c r="DL8" s="611"/>
      <c r="DM8" s="611"/>
      <c r="DN8" s="611"/>
      <c r="DO8" s="611"/>
      <c r="DP8" s="612"/>
      <c r="DQ8" s="619">
        <v>1069127</v>
      </c>
      <c r="DR8" s="611"/>
      <c r="DS8" s="611"/>
      <c r="DT8" s="611"/>
      <c r="DU8" s="611"/>
      <c r="DV8" s="611"/>
      <c r="DW8" s="611"/>
      <c r="DX8" s="611"/>
      <c r="DY8" s="611"/>
      <c r="DZ8" s="611"/>
      <c r="EA8" s="611"/>
      <c r="EB8" s="611"/>
      <c r="EC8" s="620"/>
    </row>
    <row r="9" spans="2:143" ht="11.25" customHeight="1" x14ac:dyDescent="0.15">
      <c r="B9" s="607" t="s">
        <v>252</v>
      </c>
      <c r="C9" s="608"/>
      <c r="D9" s="608"/>
      <c r="E9" s="608"/>
      <c r="F9" s="608"/>
      <c r="G9" s="608"/>
      <c r="H9" s="608"/>
      <c r="I9" s="608"/>
      <c r="J9" s="608"/>
      <c r="K9" s="608"/>
      <c r="L9" s="608"/>
      <c r="M9" s="608"/>
      <c r="N9" s="608"/>
      <c r="O9" s="608"/>
      <c r="P9" s="608"/>
      <c r="Q9" s="609"/>
      <c r="R9" s="610">
        <v>3566</v>
      </c>
      <c r="S9" s="611"/>
      <c r="T9" s="611"/>
      <c r="U9" s="611"/>
      <c r="V9" s="611"/>
      <c r="W9" s="611"/>
      <c r="X9" s="611"/>
      <c r="Y9" s="612"/>
      <c r="Z9" s="613">
        <v>0</v>
      </c>
      <c r="AA9" s="613"/>
      <c r="AB9" s="613"/>
      <c r="AC9" s="613"/>
      <c r="AD9" s="614">
        <v>3566</v>
      </c>
      <c r="AE9" s="614"/>
      <c r="AF9" s="614"/>
      <c r="AG9" s="614"/>
      <c r="AH9" s="614"/>
      <c r="AI9" s="614"/>
      <c r="AJ9" s="614"/>
      <c r="AK9" s="614"/>
      <c r="AL9" s="615">
        <v>0.1</v>
      </c>
      <c r="AM9" s="616"/>
      <c r="AN9" s="616"/>
      <c r="AO9" s="617"/>
      <c r="AP9" s="607" t="s">
        <v>253</v>
      </c>
      <c r="AQ9" s="608"/>
      <c r="AR9" s="608"/>
      <c r="AS9" s="608"/>
      <c r="AT9" s="608"/>
      <c r="AU9" s="608"/>
      <c r="AV9" s="608"/>
      <c r="AW9" s="608"/>
      <c r="AX9" s="608"/>
      <c r="AY9" s="608"/>
      <c r="AZ9" s="608"/>
      <c r="BA9" s="608"/>
      <c r="BB9" s="608"/>
      <c r="BC9" s="608"/>
      <c r="BD9" s="608"/>
      <c r="BE9" s="608"/>
      <c r="BF9" s="609"/>
      <c r="BG9" s="610">
        <v>406182</v>
      </c>
      <c r="BH9" s="611"/>
      <c r="BI9" s="611"/>
      <c r="BJ9" s="611"/>
      <c r="BK9" s="611"/>
      <c r="BL9" s="611"/>
      <c r="BM9" s="611"/>
      <c r="BN9" s="612"/>
      <c r="BO9" s="613">
        <v>27.8</v>
      </c>
      <c r="BP9" s="613"/>
      <c r="BQ9" s="613"/>
      <c r="BR9" s="613"/>
      <c r="BS9" s="614" t="s">
        <v>151</v>
      </c>
      <c r="BT9" s="614"/>
      <c r="BU9" s="614"/>
      <c r="BV9" s="614"/>
      <c r="BW9" s="614"/>
      <c r="BX9" s="614"/>
      <c r="BY9" s="614"/>
      <c r="BZ9" s="614"/>
      <c r="CA9" s="614"/>
      <c r="CB9" s="618"/>
      <c r="CD9" s="607" t="s">
        <v>254</v>
      </c>
      <c r="CE9" s="608"/>
      <c r="CF9" s="608"/>
      <c r="CG9" s="608"/>
      <c r="CH9" s="608"/>
      <c r="CI9" s="608"/>
      <c r="CJ9" s="608"/>
      <c r="CK9" s="608"/>
      <c r="CL9" s="608"/>
      <c r="CM9" s="608"/>
      <c r="CN9" s="608"/>
      <c r="CO9" s="608"/>
      <c r="CP9" s="608"/>
      <c r="CQ9" s="609"/>
      <c r="CR9" s="610">
        <v>527358</v>
      </c>
      <c r="CS9" s="611"/>
      <c r="CT9" s="611"/>
      <c r="CU9" s="611"/>
      <c r="CV9" s="611"/>
      <c r="CW9" s="611"/>
      <c r="CX9" s="611"/>
      <c r="CY9" s="612"/>
      <c r="CZ9" s="613">
        <v>4.0999999999999996</v>
      </c>
      <c r="DA9" s="613"/>
      <c r="DB9" s="613"/>
      <c r="DC9" s="613"/>
      <c r="DD9" s="619">
        <v>28916</v>
      </c>
      <c r="DE9" s="611"/>
      <c r="DF9" s="611"/>
      <c r="DG9" s="611"/>
      <c r="DH9" s="611"/>
      <c r="DI9" s="611"/>
      <c r="DJ9" s="611"/>
      <c r="DK9" s="611"/>
      <c r="DL9" s="611"/>
      <c r="DM9" s="611"/>
      <c r="DN9" s="611"/>
      <c r="DO9" s="611"/>
      <c r="DP9" s="612"/>
      <c r="DQ9" s="619">
        <v>211900</v>
      </c>
      <c r="DR9" s="611"/>
      <c r="DS9" s="611"/>
      <c r="DT9" s="611"/>
      <c r="DU9" s="611"/>
      <c r="DV9" s="611"/>
      <c r="DW9" s="611"/>
      <c r="DX9" s="611"/>
      <c r="DY9" s="611"/>
      <c r="DZ9" s="611"/>
      <c r="EA9" s="611"/>
      <c r="EB9" s="611"/>
      <c r="EC9" s="620"/>
    </row>
    <row r="10" spans="2:143" ht="11.25" customHeight="1" x14ac:dyDescent="0.15">
      <c r="B10" s="607" t="s">
        <v>255</v>
      </c>
      <c r="C10" s="608"/>
      <c r="D10" s="608"/>
      <c r="E10" s="608"/>
      <c r="F10" s="608"/>
      <c r="G10" s="608"/>
      <c r="H10" s="608"/>
      <c r="I10" s="608"/>
      <c r="J10" s="608"/>
      <c r="K10" s="608"/>
      <c r="L10" s="608"/>
      <c r="M10" s="608"/>
      <c r="N10" s="608"/>
      <c r="O10" s="608"/>
      <c r="P10" s="608"/>
      <c r="Q10" s="609"/>
      <c r="R10" s="610" t="s">
        <v>182</v>
      </c>
      <c r="S10" s="611"/>
      <c r="T10" s="611"/>
      <c r="U10" s="611"/>
      <c r="V10" s="611"/>
      <c r="W10" s="611"/>
      <c r="X10" s="611"/>
      <c r="Y10" s="612"/>
      <c r="Z10" s="613" t="s">
        <v>151</v>
      </c>
      <c r="AA10" s="613"/>
      <c r="AB10" s="613"/>
      <c r="AC10" s="613"/>
      <c r="AD10" s="614" t="s">
        <v>151</v>
      </c>
      <c r="AE10" s="614"/>
      <c r="AF10" s="614"/>
      <c r="AG10" s="614"/>
      <c r="AH10" s="614"/>
      <c r="AI10" s="614"/>
      <c r="AJ10" s="614"/>
      <c r="AK10" s="614"/>
      <c r="AL10" s="615" t="s">
        <v>151</v>
      </c>
      <c r="AM10" s="616"/>
      <c r="AN10" s="616"/>
      <c r="AO10" s="617"/>
      <c r="AP10" s="607" t="s">
        <v>256</v>
      </c>
      <c r="AQ10" s="608"/>
      <c r="AR10" s="608"/>
      <c r="AS10" s="608"/>
      <c r="AT10" s="608"/>
      <c r="AU10" s="608"/>
      <c r="AV10" s="608"/>
      <c r="AW10" s="608"/>
      <c r="AX10" s="608"/>
      <c r="AY10" s="608"/>
      <c r="AZ10" s="608"/>
      <c r="BA10" s="608"/>
      <c r="BB10" s="608"/>
      <c r="BC10" s="608"/>
      <c r="BD10" s="608"/>
      <c r="BE10" s="608"/>
      <c r="BF10" s="609"/>
      <c r="BG10" s="610">
        <v>28015</v>
      </c>
      <c r="BH10" s="611"/>
      <c r="BI10" s="611"/>
      <c r="BJ10" s="611"/>
      <c r="BK10" s="611"/>
      <c r="BL10" s="611"/>
      <c r="BM10" s="611"/>
      <c r="BN10" s="612"/>
      <c r="BO10" s="613">
        <v>1.9</v>
      </c>
      <c r="BP10" s="613"/>
      <c r="BQ10" s="613"/>
      <c r="BR10" s="613"/>
      <c r="BS10" s="614" t="s">
        <v>151</v>
      </c>
      <c r="BT10" s="614"/>
      <c r="BU10" s="614"/>
      <c r="BV10" s="614"/>
      <c r="BW10" s="614"/>
      <c r="BX10" s="614"/>
      <c r="BY10" s="614"/>
      <c r="BZ10" s="614"/>
      <c r="CA10" s="614"/>
      <c r="CB10" s="618"/>
      <c r="CD10" s="607" t="s">
        <v>257</v>
      </c>
      <c r="CE10" s="608"/>
      <c r="CF10" s="608"/>
      <c r="CG10" s="608"/>
      <c r="CH10" s="608"/>
      <c r="CI10" s="608"/>
      <c r="CJ10" s="608"/>
      <c r="CK10" s="608"/>
      <c r="CL10" s="608"/>
      <c r="CM10" s="608"/>
      <c r="CN10" s="608"/>
      <c r="CO10" s="608"/>
      <c r="CP10" s="608"/>
      <c r="CQ10" s="609"/>
      <c r="CR10" s="610">
        <v>12000</v>
      </c>
      <c r="CS10" s="611"/>
      <c r="CT10" s="611"/>
      <c r="CU10" s="611"/>
      <c r="CV10" s="611"/>
      <c r="CW10" s="611"/>
      <c r="CX10" s="611"/>
      <c r="CY10" s="612"/>
      <c r="CZ10" s="613">
        <v>0.1</v>
      </c>
      <c r="DA10" s="613"/>
      <c r="DB10" s="613"/>
      <c r="DC10" s="613"/>
      <c r="DD10" s="619" t="s">
        <v>182</v>
      </c>
      <c r="DE10" s="611"/>
      <c r="DF10" s="611"/>
      <c r="DG10" s="611"/>
      <c r="DH10" s="611"/>
      <c r="DI10" s="611"/>
      <c r="DJ10" s="611"/>
      <c r="DK10" s="611"/>
      <c r="DL10" s="611"/>
      <c r="DM10" s="611"/>
      <c r="DN10" s="611"/>
      <c r="DO10" s="611"/>
      <c r="DP10" s="612"/>
      <c r="DQ10" s="619">
        <v>12000</v>
      </c>
      <c r="DR10" s="611"/>
      <c r="DS10" s="611"/>
      <c r="DT10" s="611"/>
      <c r="DU10" s="611"/>
      <c r="DV10" s="611"/>
      <c r="DW10" s="611"/>
      <c r="DX10" s="611"/>
      <c r="DY10" s="611"/>
      <c r="DZ10" s="611"/>
      <c r="EA10" s="611"/>
      <c r="EB10" s="611"/>
      <c r="EC10" s="620"/>
    </row>
    <row r="11" spans="2:143" ht="11.25" customHeight="1" x14ac:dyDescent="0.15">
      <c r="B11" s="607" t="s">
        <v>258</v>
      </c>
      <c r="C11" s="608"/>
      <c r="D11" s="608"/>
      <c r="E11" s="608"/>
      <c r="F11" s="608"/>
      <c r="G11" s="608"/>
      <c r="H11" s="608"/>
      <c r="I11" s="608"/>
      <c r="J11" s="608"/>
      <c r="K11" s="608"/>
      <c r="L11" s="608"/>
      <c r="M11" s="608"/>
      <c r="N11" s="608"/>
      <c r="O11" s="608"/>
      <c r="P11" s="608"/>
      <c r="Q11" s="609"/>
      <c r="R11" s="610">
        <v>305142</v>
      </c>
      <c r="S11" s="611"/>
      <c r="T11" s="611"/>
      <c r="U11" s="611"/>
      <c r="V11" s="611"/>
      <c r="W11" s="611"/>
      <c r="X11" s="611"/>
      <c r="Y11" s="612"/>
      <c r="Z11" s="615">
        <v>2.2999999999999998</v>
      </c>
      <c r="AA11" s="616"/>
      <c r="AB11" s="616"/>
      <c r="AC11" s="622"/>
      <c r="AD11" s="619">
        <v>305142</v>
      </c>
      <c r="AE11" s="611"/>
      <c r="AF11" s="611"/>
      <c r="AG11" s="611"/>
      <c r="AH11" s="611"/>
      <c r="AI11" s="611"/>
      <c r="AJ11" s="611"/>
      <c r="AK11" s="612"/>
      <c r="AL11" s="615">
        <v>6.6</v>
      </c>
      <c r="AM11" s="616"/>
      <c r="AN11" s="616"/>
      <c r="AO11" s="617"/>
      <c r="AP11" s="607" t="s">
        <v>259</v>
      </c>
      <c r="AQ11" s="608"/>
      <c r="AR11" s="608"/>
      <c r="AS11" s="608"/>
      <c r="AT11" s="608"/>
      <c r="AU11" s="608"/>
      <c r="AV11" s="608"/>
      <c r="AW11" s="608"/>
      <c r="AX11" s="608"/>
      <c r="AY11" s="608"/>
      <c r="AZ11" s="608"/>
      <c r="BA11" s="608"/>
      <c r="BB11" s="608"/>
      <c r="BC11" s="608"/>
      <c r="BD11" s="608"/>
      <c r="BE11" s="608"/>
      <c r="BF11" s="609"/>
      <c r="BG11" s="610">
        <v>84661</v>
      </c>
      <c r="BH11" s="611"/>
      <c r="BI11" s="611"/>
      <c r="BJ11" s="611"/>
      <c r="BK11" s="611"/>
      <c r="BL11" s="611"/>
      <c r="BM11" s="611"/>
      <c r="BN11" s="612"/>
      <c r="BO11" s="613">
        <v>5.8</v>
      </c>
      <c r="BP11" s="613"/>
      <c r="BQ11" s="613"/>
      <c r="BR11" s="613"/>
      <c r="BS11" s="614" t="s">
        <v>239</v>
      </c>
      <c r="BT11" s="614"/>
      <c r="BU11" s="614"/>
      <c r="BV11" s="614"/>
      <c r="BW11" s="614"/>
      <c r="BX11" s="614"/>
      <c r="BY11" s="614"/>
      <c r="BZ11" s="614"/>
      <c r="CA11" s="614"/>
      <c r="CB11" s="618"/>
      <c r="CD11" s="607" t="s">
        <v>260</v>
      </c>
      <c r="CE11" s="608"/>
      <c r="CF11" s="608"/>
      <c r="CG11" s="608"/>
      <c r="CH11" s="608"/>
      <c r="CI11" s="608"/>
      <c r="CJ11" s="608"/>
      <c r="CK11" s="608"/>
      <c r="CL11" s="608"/>
      <c r="CM11" s="608"/>
      <c r="CN11" s="608"/>
      <c r="CO11" s="608"/>
      <c r="CP11" s="608"/>
      <c r="CQ11" s="609"/>
      <c r="CR11" s="610">
        <v>606810</v>
      </c>
      <c r="CS11" s="611"/>
      <c r="CT11" s="611"/>
      <c r="CU11" s="611"/>
      <c r="CV11" s="611"/>
      <c r="CW11" s="611"/>
      <c r="CX11" s="611"/>
      <c r="CY11" s="612"/>
      <c r="CZ11" s="613">
        <v>4.8</v>
      </c>
      <c r="DA11" s="613"/>
      <c r="DB11" s="613"/>
      <c r="DC11" s="613"/>
      <c r="DD11" s="619">
        <v>199212</v>
      </c>
      <c r="DE11" s="611"/>
      <c r="DF11" s="611"/>
      <c r="DG11" s="611"/>
      <c r="DH11" s="611"/>
      <c r="DI11" s="611"/>
      <c r="DJ11" s="611"/>
      <c r="DK11" s="611"/>
      <c r="DL11" s="611"/>
      <c r="DM11" s="611"/>
      <c r="DN11" s="611"/>
      <c r="DO11" s="611"/>
      <c r="DP11" s="612"/>
      <c r="DQ11" s="619">
        <v>407242</v>
      </c>
      <c r="DR11" s="611"/>
      <c r="DS11" s="611"/>
      <c r="DT11" s="611"/>
      <c r="DU11" s="611"/>
      <c r="DV11" s="611"/>
      <c r="DW11" s="611"/>
      <c r="DX11" s="611"/>
      <c r="DY11" s="611"/>
      <c r="DZ11" s="611"/>
      <c r="EA11" s="611"/>
      <c r="EB11" s="611"/>
      <c r="EC11" s="620"/>
    </row>
    <row r="12" spans="2:143" ht="11.25" customHeight="1" x14ac:dyDescent="0.15">
      <c r="B12" s="607" t="s">
        <v>261</v>
      </c>
      <c r="C12" s="608"/>
      <c r="D12" s="608"/>
      <c r="E12" s="608"/>
      <c r="F12" s="608"/>
      <c r="G12" s="608"/>
      <c r="H12" s="608"/>
      <c r="I12" s="608"/>
      <c r="J12" s="608"/>
      <c r="K12" s="608"/>
      <c r="L12" s="608"/>
      <c r="M12" s="608"/>
      <c r="N12" s="608"/>
      <c r="O12" s="608"/>
      <c r="P12" s="608"/>
      <c r="Q12" s="609"/>
      <c r="R12" s="610">
        <v>8245</v>
      </c>
      <c r="S12" s="611"/>
      <c r="T12" s="611"/>
      <c r="U12" s="611"/>
      <c r="V12" s="611"/>
      <c r="W12" s="611"/>
      <c r="X12" s="611"/>
      <c r="Y12" s="612"/>
      <c r="Z12" s="613">
        <v>0.1</v>
      </c>
      <c r="AA12" s="613"/>
      <c r="AB12" s="613"/>
      <c r="AC12" s="613"/>
      <c r="AD12" s="614">
        <v>8245</v>
      </c>
      <c r="AE12" s="614"/>
      <c r="AF12" s="614"/>
      <c r="AG12" s="614"/>
      <c r="AH12" s="614"/>
      <c r="AI12" s="614"/>
      <c r="AJ12" s="614"/>
      <c r="AK12" s="614"/>
      <c r="AL12" s="615">
        <v>0.2</v>
      </c>
      <c r="AM12" s="616"/>
      <c r="AN12" s="616"/>
      <c r="AO12" s="617"/>
      <c r="AP12" s="607" t="s">
        <v>262</v>
      </c>
      <c r="AQ12" s="608"/>
      <c r="AR12" s="608"/>
      <c r="AS12" s="608"/>
      <c r="AT12" s="608"/>
      <c r="AU12" s="608"/>
      <c r="AV12" s="608"/>
      <c r="AW12" s="608"/>
      <c r="AX12" s="608"/>
      <c r="AY12" s="608"/>
      <c r="AZ12" s="608"/>
      <c r="BA12" s="608"/>
      <c r="BB12" s="608"/>
      <c r="BC12" s="608"/>
      <c r="BD12" s="608"/>
      <c r="BE12" s="608"/>
      <c r="BF12" s="609"/>
      <c r="BG12" s="610">
        <v>783925</v>
      </c>
      <c r="BH12" s="611"/>
      <c r="BI12" s="611"/>
      <c r="BJ12" s="611"/>
      <c r="BK12" s="611"/>
      <c r="BL12" s="611"/>
      <c r="BM12" s="611"/>
      <c r="BN12" s="612"/>
      <c r="BO12" s="613">
        <v>53.7</v>
      </c>
      <c r="BP12" s="613"/>
      <c r="BQ12" s="613"/>
      <c r="BR12" s="613"/>
      <c r="BS12" s="614" t="s">
        <v>151</v>
      </c>
      <c r="BT12" s="614"/>
      <c r="BU12" s="614"/>
      <c r="BV12" s="614"/>
      <c r="BW12" s="614"/>
      <c r="BX12" s="614"/>
      <c r="BY12" s="614"/>
      <c r="BZ12" s="614"/>
      <c r="CA12" s="614"/>
      <c r="CB12" s="618"/>
      <c r="CD12" s="607" t="s">
        <v>263</v>
      </c>
      <c r="CE12" s="608"/>
      <c r="CF12" s="608"/>
      <c r="CG12" s="608"/>
      <c r="CH12" s="608"/>
      <c r="CI12" s="608"/>
      <c r="CJ12" s="608"/>
      <c r="CK12" s="608"/>
      <c r="CL12" s="608"/>
      <c r="CM12" s="608"/>
      <c r="CN12" s="608"/>
      <c r="CO12" s="608"/>
      <c r="CP12" s="608"/>
      <c r="CQ12" s="609"/>
      <c r="CR12" s="610">
        <v>4544280</v>
      </c>
      <c r="CS12" s="611"/>
      <c r="CT12" s="611"/>
      <c r="CU12" s="611"/>
      <c r="CV12" s="611"/>
      <c r="CW12" s="611"/>
      <c r="CX12" s="611"/>
      <c r="CY12" s="612"/>
      <c r="CZ12" s="613">
        <v>35.700000000000003</v>
      </c>
      <c r="DA12" s="613"/>
      <c r="DB12" s="613"/>
      <c r="DC12" s="613"/>
      <c r="DD12" s="619">
        <v>17017</v>
      </c>
      <c r="DE12" s="611"/>
      <c r="DF12" s="611"/>
      <c r="DG12" s="611"/>
      <c r="DH12" s="611"/>
      <c r="DI12" s="611"/>
      <c r="DJ12" s="611"/>
      <c r="DK12" s="611"/>
      <c r="DL12" s="611"/>
      <c r="DM12" s="611"/>
      <c r="DN12" s="611"/>
      <c r="DO12" s="611"/>
      <c r="DP12" s="612"/>
      <c r="DQ12" s="619">
        <v>226763</v>
      </c>
      <c r="DR12" s="611"/>
      <c r="DS12" s="611"/>
      <c r="DT12" s="611"/>
      <c r="DU12" s="611"/>
      <c r="DV12" s="611"/>
      <c r="DW12" s="611"/>
      <c r="DX12" s="611"/>
      <c r="DY12" s="611"/>
      <c r="DZ12" s="611"/>
      <c r="EA12" s="611"/>
      <c r="EB12" s="611"/>
      <c r="EC12" s="620"/>
    </row>
    <row r="13" spans="2:143" ht="11.25" customHeight="1" x14ac:dyDescent="0.15">
      <c r="B13" s="607" t="s">
        <v>264</v>
      </c>
      <c r="C13" s="608"/>
      <c r="D13" s="608"/>
      <c r="E13" s="608"/>
      <c r="F13" s="608"/>
      <c r="G13" s="608"/>
      <c r="H13" s="608"/>
      <c r="I13" s="608"/>
      <c r="J13" s="608"/>
      <c r="K13" s="608"/>
      <c r="L13" s="608"/>
      <c r="M13" s="608"/>
      <c r="N13" s="608"/>
      <c r="O13" s="608"/>
      <c r="P13" s="608"/>
      <c r="Q13" s="609"/>
      <c r="R13" s="610" t="s">
        <v>151</v>
      </c>
      <c r="S13" s="611"/>
      <c r="T13" s="611"/>
      <c r="U13" s="611"/>
      <c r="V13" s="611"/>
      <c r="W13" s="611"/>
      <c r="X13" s="611"/>
      <c r="Y13" s="612"/>
      <c r="Z13" s="613" t="s">
        <v>239</v>
      </c>
      <c r="AA13" s="613"/>
      <c r="AB13" s="613"/>
      <c r="AC13" s="613"/>
      <c r="AD13" s="614" t="s">
        <v>239</v>
      </c>
      <c r="AE13" s="614"/>
      <c r="AF13" s="614"/>
      <c r="AG13" s="614"/>
      <c r="AH13" s="614"/>
      <c r="AI13" s="614"/>
      <c r="AJ13" s="614"/>
      <c r="AK13" s="614"/>
      <c r="AL13" s="615" t="s">
        <v>151</v>
      </c>
      <c r="AM13" s="616"/>
      <c r="AN13" s="616"/>
      <c r="AO13" s="617"/>
      <c r="AP13" s="607" t="s">
        <v>265</v>
      </c>
      <c r="AQ13" s="608"/>
      <c r="AR13" s="608"/>
      <c r="AS13" s="608"/>
      <c r="AT13" s="608"/>
      <c r="AU13" s="608"/>
      <c r="AV13" s="608"/>
      <c r="AW13" s="608"/>
      <c r="AX13" s="608"/>
      <c r="AY13" s="608"/>
      <c r="AZ13" s="608"/>
      <c r="BA13" s="608"/>
      <c r="BB13" s="608"/>
      <c r="BC13" s="608"/>
      <c r="BD13" s="608"/>
      <c r="BE13" s="608"/>
      <c r="BF13" s="609"/>
      <c r="BG13" s="610">
        <v>783582</v>
      </c>
      <c r="BH13" s="611"/>
      <c r="BI13" s="611"/>
      <c r="BJ13" s="611"/>
      <c r="BK13" s="611"/>
      <c r="BL13" s="611"/>
      <c r="BM13" s="611"/>
      <c r="BN13" s="612"/>
      <c r="BO13" s="613">
        <v>53.7</v>
      </c>
      <c r="BP13" s="613"/>
      <c r="BQ13" s="613"/>
      <c r="BR13" s="613"/>
      <c r="BS13" s="614" t="s">
        <v>239</v>
      </c>
      <c r="BT13" s="614"/>
      <c r="BU13" s="614"/>
      <c r="BV13" s="614"/>
      <c r="BW13" s="614"/>
      <c r="BX13" s="614"/>
      <c r="BY13" s="614"/>
      <c r="BZ13" s="614"/>
      <c r="CA13" s="614"/>
      <c r="CB13" s="618"/>
      <c r="CD13" s="607" t="s">
        <v>266</v>
      </c>
      <c r="CE13" s="608"/>
      <c r="CF13" s="608"/>
      <c r="CG13" s="608"/>
      <c r="CH13" s="608"/>
      <c r="CI13" s="608"/>
      <c r="CJ13" s="608"/>
      <c r="CK13" s="608"/>
      <c r="CL13" s="608"/>
      <c r="CM13" s="608"/>
      <c r="CN13" s="608"/>
      <c r="CO13" s="608"/>
      <c r="CP13" s="608"/>
      <c r="CQ13" s="609"/>
      <c r="CR13" s="610">
        <v>548231</v>
      </c>
      <c r="CS13" s="611"/>
      <c r="CT13" s="611"/>
      <c r="CU13" s="611"/>
      <c r="CV13" s="611"/>
      <c r="CW13" s="611"/>
      <c r="CX13" s="611"/>
      <c r="CY13" s="612"/>
      <c r="CZ13" s="613">
        <v>4.3</v>
      </c>
      <c r="DA13" s="613"/>
      <c r="DB13" s="613"/>
      <c r="DC13" s="613"/>
      <c r="DD13" s="619">
        <v>303063</v>
      </c>
      <c r="DE13" s="611"/>
      <c r="DF13" s="611"/>
      <c r="DG13" s="611"/>
      <c r="DH13" s="611"/>
      <c r="DI13" s="611"/>
      <c r="DJ13" s="611"/>
      <c r="DK13" s="611"/>
      <c r="DL13" s="611"/>
      <c r="DM13" s="611"/>
      <c r="DN13" s="611"/>
      <c r="DO13" s="611"/>
      <c r="DP13" s="612"/>
      <c r="DQ13" s="619">
        <v>339311</v>
      </c>
      <c r="DR13" s="611"/>
      <c r="DS13" s="611"/>
      <c r="DT13" s="611"/>
      <c r="DU13" s="611"/>
      <c r="DV13" s="611"/>
      <c r="DW13" s="611"/>
      <c r="DX13" s="611"/>
      <c r="DY13" s="611"/>
      <c r="DZ13" s="611"/>
      <c r="EA13" s="611"/>
      <c r="EB13" s="611"/>
      <c r="EC13" s="620"/>
    </row>
    <row r="14" spans="2:143" ht="11.25" customHeight="1" x14ac:dyDescent="0.15">
      <c r="B14" s="607" t="s">
        <v>267</v>
      </c>
      <c r="C14" s="608"/>
      <c r="D14" s="608"/>
      <c r="E14" s="608"/>
      <c r="F14" s="608"/>
      <c r="G14" s="608"/>
      <c r="H14" s="608"/>
      <c r="I14" s="608"/>
      <c r="J14" s="608"/>
      <c r="K14" s="608"/>
      <c r="L14" s="608"/>
      <c r="M14" s="608"/>
      <c r="N14" s="608"/>
      <c r="O14" s="608"/>
      <c r="P14" s="608"/>
      <c r="Q14" s="609"/>
      <c r="R14" s="610" t="s">
        <v>151</v>
      </c>
      <c r="S14" s="611"/>
      <c r="T14" s="611"/>
      <c r="U14" s="611"/>
      <c r="V14" s="611"/>
      <c r="W14" s="611"/>
      <c r="X14" s="611"/>
      <c r="Y14" s="612"/>
      <c r="Z14" s="613" t="s">
        <v>182</v>
      </c>
      <c r="AA14" s="613"/>
      <c r="AB14" s="613"/>
      <c r="AC14" s="613"/>
      <c r="AD14" s="614" t="s">
        <v>182</v>
      </c>
      <c r="AE14" s="614"/>
      <c r="AF14" s="614"/>
      <c r="AG14" s="614"/>
      <c r="AH14" s="614"/>
      <c r="AI14" s="614"/>
      <c r="AJ14" s="614"/>
      <c r="AK14" s="614"/>
      <c r="AL14" s="615" t="s">
        <v>151</v>
      </c>
      <c r="AM14" s="616"/>
      <c r="AN14" s="616"/>
      <c r="AO14" s="617"/>
      <c r="AP14" s="607" t="s">
        <v>268</v>
      </c>
      <c r="AQ14" s="608"/>
      <c r="AR14" s="608"/>
      <c r="AS14" s="608"/>
      <c r="AT14" s="608"/>
      <c r="AU14" s="608"/>
      <c r="AV14" s="608"/>
      <c r="AW14" s="608"/>
      <c r="AX14" s="608"/>
      <c r="AY14" s="608"/>
      <c r="AZ14" s="608"/>
      <c r="BA14" s="608"/>
      <c r="BB14" s="608"/>
      <c r="BC14" s="608"/>
      <c r="BD14" s="608"/>
      <c r="BE14" s="608"/>
      <c r="BF14" s="609"/>
      <c r="BG14" s="610">
        <v>63657</v>
      </c>
      <c r="BH14" s="611"/>
      <c r="BI14" s="611"/>
      <c r="BJ14" s="611"/>
      <c r="BK14" s="611"/>
      <c r="BL14" s="611"/>
      <c r="BM14" s="611"/>
      <c r="BN14" s="612"/>
      <c r="BO14" s="613">
        <v>4.4000000000000004</v>
      </c>
      <c r="BP14" s="613"/>
      <c r="BQ14" s="613"/>
      <c r="BR14" s="613"/>
      <c r="BS14" s="614" t="s">
        <v>151</v>
      </c>
      <c r="BT14" s="614"/>
      <c r="BU14" s="614"/>
      <c r="BV14" s="614"/>
      <c r="BW14" s="614"/>
      <c r="BX14" s="614"/>
      <c r="BY14" s="614"/>
      <c r="BZ14" s="614"/>
      <c r="CA14" s="614"/>
      <c r="CB14" s="618"/>
      <c r="CD14" s="607" t="s">
        <v>269</v>
      </c>
      <c r="CE14" s="608"/>
      <c r="CF14" s="608"/>
      <c r="CG14" s="608"/>
      <c r="CH14" s="608"/>
      <c r="CI14" s="608"/>
      <c r="CJ14" s="608"/>
      <c r="CK14" s="608"/>
      <c r="CL14" s="608"/>
      <c r="CM14" s="608"/>
      <c r="CN14" s="608"/>
      <c r="CO14" s="608"/>
      <c r="CP14" s="608"/>
      <c r="CQ14" s="609"/>
      <c r="CR14" s="610">
        <v>282558</v>
      </c>
      <c r="CS14" s="611"/>
      <c r="CT14" s="611"/>
      <c r="CU14" s="611"/>
      <c r="CV14" s="611"/>
      <c r="CW14" s="611"/>
      <c r="CX14" s="611"/>
      <c r="CY14" s="612"/>
      <c r="CZ14" s="613">
        <v>2.2000000000000002</v>
      </c>
      <c r="DA14" s="613"/>
      <c r="DB14" s="613"/>
      <c r="DC14" s="613"/>
      <c r="DD14" s="619">
        <v>23640</v>
      </c>
      <c r="DE14" s="611"/>
      <c r="DF14" s="611"/>
      <c r="DG14" s="611"/>
      <c r="DH14" s="611"/>
      <c r="DI14" s="611"/>
      <c r="DJ14" s="611"/>
      <c r="DK14" s="611"/>
      <c r="DL14" s="611"/>
      <c r="DM14" s="611"/>
      <c r="DN14" s="611"/>
      <c r="DO14" s="611"/>
      <c r="DP14" s="612"/>
      <c r="DQ14" s="619">
        <v>265762</v>
      </c>
      <c r="DR14" s="611"/>
      <c r="DS14" s="611"/>
      <c r="DT14" s="611"/>
      <c r="DU14" s="611"/>
      <c r="DV14" s="611"/>
      <c r="DW14" s="611"/>
      <c r="DX14" s="611"/>
      <c r="DY14" s="611"/>
      <c r="DZ14" s="611"/>
      <c r="EA14" s="611"/>
      <c r="EB14" s="611"/>
      <c r="EC14" s="620"/>
    </row>
    <row r="15" spans="2:143" ht="11.25" customHeight="1" x14ac:dyDescent="0.15">
      <c r="B15" s="607" t="s">
        <v>270</v>
      </c>
      <c r="C15" s="608"/>
      <c r="D15" s="608"/>
      <c r="E15" s="608"/>
      <c r="F15" s="608"/>
      <c r="G15" s="608"/>
      <c r="H15" s="608"/>
      <c r="I15" s="608"/>
      <c r="J15" s="608"/>
      <c r="K15" s="608"/>
      <c r="L15" s="608"/>
      <c r="M15" s="608"/>
      <c r="N15" s="608"/>
      <c r="O15" s="608"/>
      <c r="P15" s="608"/>
      <c r="Q15" s="609"/>
      <c r="R15" s="610" t="s">
        <v>239</v>
      </c>
      <c r="S15" s="611"/>
      <c r="T15" s="611"/>
      <c r="U15" s="611"/>
      <c r="V15" s="611"/>
      <c r="W15" s="611"/>
      <c r="X15" s="611"/>
      <c r="Y15" s="612"/>
      <c r="Z15" s="613" t="s">
        <v>151</v>
      </c>
      <c r="AA15" s="613"/>
      <c r="AB15" s="613"/>
      <c r="AC15" s="613"/>
      <c r="AD15" s="614" t="s">
        <v>151</v>
      </c>
      <c r="AE15" s="614"/>
      <c r="AF15" s="614"/>
      <c r="AG15" s="614"/>
      <c r="AH15" s="614"/>
      <c r="AI15" s="614"/>
      <c r="AJ15" s="614"/>
      <c r="AK15" s="614"/>
      <c r="AL15" s="615" t="s">
        <v>239</v>
      </c>
      <c r="AM15" s="616"/>
      <c r="AN15" s="616"/>
      <c r="AO15" s="617"/>
      <c r="AP15" s="607" t="s">
        <v>271</v>
      </c>
      <c r="AQ15" s="608"/>
      <c r="AR15" s="608"/>
      <c r="AS15" s="608"/>
      <c r="AT15" s="608"/>
      <c r="AU15" s="608"/>
      <c r="AV15" s="608"/>
      <c r="AW15" s="608"/>
      <c r="AX15" s="608"/>
      <c r="AY15" s="608"/>
      <c r="AZ15" s="608"/>
      <c r="BA15" s="608"/>
      <c r="BB15" s="608"/>
      <c r="BC15" s="608"/>
      <c r="BD15" s="608"/>
      <c r="BE15" s="608"/>
      <c r="BF15" s="609"/>
      <c r="BG15" s="610">
        <v>74172</v>
      </c>
      <c r="BH15" s="611"/>
      <c r="BI15" s="611"/>
      <c r="BJ15" s="611"/>
      <c r="BK15" s="611"/>
      <c r="BL15" s="611"/>
      <c r="BM15" s="611"/>
      <c r="BN15" s="612"/>
      <c r="BO15" s="613">
        <v>5.0999999999999996</v>
      </c>
      <c r="BP15" s="613"/>
      <c r="BQ15" s="613"/>
      <c r="BR15" s="613"/>
      <c r="BS15" s="614" t="s">
        <v>182</v>
      </c>
      <c r="BT15" s="614"/>
      <c r="BU15" s="614"/>
      <c r="BV15" s="614"/>
      <c r="BW15" s="614"/>
      <c r="BX15" s="614"/>
      <c r="BY15" s="614"/>
      <c r="BZ15" s="614"/>
      <c r="CA15" s="614"/>
      <c r="CB15" s="618"/>
      <c r="CD15" s="607" t="s">
        <v>272</v>
      </c>
      <c r="CE15" s="608"/>
      <c r="CF15" s="608"/>
      <c r="CG15" s="608"/>
      <c r="CH15" s="608"/>
      <c r="CI15" s="608"/>
      <c r="CJ15" s="608"/>
      <c r="CK15" s="608"/>
      <c r="CL15" s="608"/>
      <c r="CM15" s="608"/>
      <c r="CN15" s="608"/>
      <c r="CO15" s="608"/>
      <c r="CP15" s="608"/>
      <c r="CQ15" s="609"/>
      <c r="CR15" s="610">
        <v>598826</v>
      </c>
      <c r="CS15" s="611"/>
      <c r="CT15" s="611"/>
      <c r="CU15" s="611"/>
      <c r="CV15" s="611"/>
      <c r="CW15" s="611"/>
      <c r="CX15" s="611"/>
      <c r="CY15" s="612"/>
      <c r="CZ15" s="613">
        <v>4.7</v>
      </c>
      <c r="DA15" s="613"/>
      <c r="DB15" s="613"/>
      <c r="DC15" s="613"/>
      <c r="DD15" s="619">
        <v>14462</v>
      </c>
      <c r="DE15" s="611"/>
      <c r="DF15" s="611"/>
      <c r="DG15" s="611"/>
      <c r="DH15" s="611"/>
      <c r="DI15" s="611"/>
      <c r="DJ15" s="611"/>
      <c r="DK15" s="611"/>
      <c r="DL15" s="611"/>
      <c r="DM15" s="611"/>
      <c r="DN15" s="611"/>
      <c r="DO15" s="611"/>
      <c r="DP15" s="612"/>
      <c r="DQ15" s="619">
        <v>417185</v>
      </c>
      <c r="DR15" s="611"/>
      <c r="DS15" s="611"/>
      <c r="DT15" s="611"/>
      <c r="DU15" s="611"/>
      <c r="DV15" s="611"/>
      <c r="DW15" s="611"/>
      <c r="DX15" s="611"/>
      <c r="DY15" s="611"/>
      <c r="DZ15" s="611"/>
      <c r="EA15" s="611"/>
      <c r="EB15" s="611"/>
      <c r="EC15" s="620"/>
    </row>
    <row r="16" spans="2:143" ht="11.25" customHeight="1" x14ac:dyDescent="0.15">
      <c r="B16" s="607" t="s">
        <v>273</v>
      </c>
      <c r="C16" s="608"/>
      <c r="D16" s="608"/>
      <c r="E16" s="608"/>
      <c r="F16" s="608"/>
      <c r="G16" s="608"/>
      <c r="H16" s="608"/>
      <c r="I16" s="608"/>
      <c r="J16" s="608"/>
      <c r="K16" s="608"/>
      <c r="L16" s="608"/>
      <c r="M16" s="608"/>
      <c r="N16" s="608"/>
      <c r="O16" s="608"/>
      <c r="P16" s="608"/>
      <c r="Q16" s="609"/>
      <c r="R16" s="610">
        <v>4238</v>
      </c>
      <c r="S16" s="611"/>
      <c r="T16" s="611"/>
      <c r="U16" s="611"/>
      <c r="V16" s="611"/>
      <c r="W16" s="611"/>
      <c r="X16" s="611"/>
      <c r="Y16" s="612"/>
      <c r="Z16" s="613">
        <v>0</v>
      </c>
      <c r="AA16" s="613"/>
      <c r="AB16" s="613"/>
      <c r="AC16" s="613"/>
      <c r="AD16" s="614">
        <v>4238</v>
      </c>
      <c r="AE16" s="614"/>
      <c r="AF16" s="614"/>
      <c r="AG16" s="614"/>
      <c r="AH16" s="614"/>
      <c r="AI16" s="614"/>
      <c r="AJ16" s="614"/>
      <c r="AK16" s="614"/>
      <c r="AL16" s="615">
        <v>0.1</v>
      </c>
      <c r="AM16" s="616"/>
      <c r="AN16" s="616"/>
      <c r="AO16" s="617"/>
      <c r="AP16" s="607" t="s">
        <v>274</v>
      </c>
      <c r="AQ16" s="608"/>
      <c r="AR16" s="608"/>
      <c r="AS16" s="608"/>
      <c r="AT16" s="608"/>
      <c r="AU16" s="608"/>
      <c r="AV16" s="608"/>
      <c r="AW16" s="608"/>
      <c r="AX16" s="608"/>
      <c r="AY16" s="608"/>
      <c r="AZ16" s="608"/>
      <c r="BA16" s="608"/>
      <c r="BB16" s="608"/>
      <c r="BC16" s="608"/>
      <c r="BD16" s="608"/>
      <c r="BE16" s="608"/>
      <c r="BF16" s="609"/>
      <c r="BG16" s="610" t="s">
        <v>151</v>
      </c>
      <c r="BH16" s="611"/>
      <c r="BI16" s="611"/>
      <c r="BJ16" s="611"/>
      <c r="BK16" s="611"/>
      <c r="BL16" s="611"/>
      <c r="BM16" s="611"/>
      <c r="BN16" s="612"/>
      <c r="BO16" s="613" t="s">
        <v>151</v>
      </c>
      <c r="BP16" s="613"/>
      <c r="BQ16" s="613"/>
      <c r="BR16" s="613"/>
      <c r="BS16" s="614" t="s">
        <v>239</v>
      </c>
      <c r="BT16" s="614"/>
      <c r="BU16" s="614"/>
      <c r="BV16" s="614"/>
      <c r="BW16" s="614"/>
      <c r="BX16" s="614"/>
      <c r="BY16" s="614"/>
      <c r="BZ16" s="614"/>
      <c r="CA16" s="614"/>
      <c r="CB16" s="618"/>
      <c r="CD16" s="607" t="s">
        <v>275</v>
      </c>
      <c r="CE16" s="608"/>
      <c r="CF16" s="608"/>
      <c r="CG16" s="608"/>
      <c r="CH16" s="608"/>
      <c r="CI16" s="608"/>
      <c r="CJ16" s="608"/>
      <c r="CK16" s="608"/>
      <c r="CL16" s="608"/>
      <c r="CM16" s="608"/>
      <c r="CN16" s="608"/>
      <c r="CO16" s="608"/>
      <c r="CP16" s="608"/>
      <c r="CQ16" s="609"/>
      <c r="CR16" s="610">
        <v>555788</v>
      </c>
      <c r="CS16" s="611"/>
      <c r="CT16" s="611"/>
      <c r="CU16" s="611"/>
      <c r="CV16" s="611"/>
      <c r="CW16" s="611"/>
      <c r="CX16" s="611"/>
      <c r="CY16" s="612"/>
      <c r="CZ16" s="613">
        <v>4.4000000000000004</v>
      </c>
      <c r="DA16" s="613"/>
      <c r="DB16" s="613"/>
      <c r="DC16" s="613"/>
      <c r="DD16" s="619" t="s">
        <v>151</v>
      </c>
      <c r="DE16" s="611"/>
      <c r="DF16" s="611"/>
      <c r="DG16" s="611"/>
      <c r="DH16" s="611"/>
      <c r="DI16" s="611"/>
      <c r="DJ16" s="611"/>
      <c r="DK16" s="611"/>
      <c r="DL16" s="611"/>
      <c r="DM16" s="611"/>
      <c r="DN16" s="611"/>
      <c r="DO16" s="611"/>
      <c r="DP16" s="612"/>
      <c r="DQ16" s="619">
        <v>109371</v>
      </c>
      <c r="DR16" s="611"/>
      <c r="DS16" s="611"/>
      <c r="DT16" s="611"/>
      <c r="DU16" s="611"/>
      <c r="DV16" s="611"/>
      <c r="DW16" s="611"/>
      <c r="DX16" s="611"/>
      <c r="DY16" s="611"/>
      <c r="DZ16" s="611"/>
      <c r="EA16" s="611"/>
      <c r="EB16" s="611"/>
      <c r="EC16" s="620"/>
    </row>
    <row r="17" spans="2:133" ht="11.25" customHeight="1" x14ac:dyDescent="0.15">
      <c r="B17" s="607" t="s">
        <v>276</v>
      </c>
      <c r="C17" s="608"/>
      <c r="D17" s="608"/>
      <c r="E17" s="608"/>
      <c r="F17" s="608"/>
      <c r="G17" s="608"/>
      <c r="H17" s="608"/>
      <c r="I17" s="608"/>
      <c r="J17" s="608"/>
      <c r="K17" s="608"/>
      <c r="L17" s="608"/>
      <c r="M17" s="608"/>
      <c r="N17" s="608"/>
      <c r="O17" s="608"/>
      <c r="P17" s="608"/>
      <c r="Q17" s="609"/>
      <c r="R17" s="610">
        <v>23925</v>
      </c>
      <c r="S17" s="611"/>
      <c r="T17" s="611"/>
      <c r="U17" s="611"/>
      <c r="V17" s="611"/>
      <c r="W17" s="611"/>
      <c r="X17" s="611"/>
      <c r="Y17" s="612"/>
      <c r="Z17" s="613">
        <v>0.2</v>
      </c>
      <c r="AA17" s="613"/>
      <c r="AB17" s="613"/>
      <c r="AC17" s="613"/>
      <c r="AD17" s="614">
        <v>23925</v>
      </c>
      <c r="AE17" s="614"/>
      <c r="AF17" s="614"/>
      <c r="AG17" s="614"/>
      <c r="AH17" s="614"/>
      <c r="AI17" s="614"/>
      <c r="AJ17" s="614"/>
      <c r="AK17" s="614"/>
      <c r="AL17" s="615">
        <v>0.5</v>
      </c>
      <c r="AM17" s="616"/>
      <c r="AN17" s="616"/>
      <c r="AO17" s="617"/>
      <c r="AP17" s="607" t="s">
        <v>277</v>
      </c>
      <c r="AQ17" s="608"/>
      <c r="AR17" s="608"/>
      <c r="AS17" s="608"/>
      <c r="AT17" s="608"/>
      <c r="AU17" s="608"/>
      <c r="AV17" s="608"/>
      <c r="AW17" s="608"/>
      <c r="AX17" s="608"/>
      <c r="AY17" s="608"/>
      <c r="AZ17" s="608"/>
      <c r="BA17" s="608"/>
      <c r="BB17" s="608"/>
      <c r="BC17" s="608"/>
      <c r="BD17" s="608"/>
      <c r="BE17" s="608"/>
      <c r="BF17" s="609"/>
      <c r="BG17" s="610" t="s">
        <v>182</v>
      </c>
      <c r="BH17" s="611"/>
      <c r="BI17" s="611"/>
      <c r="BJ17" s="611"/>
      <c r="BK17" s="611"/>
      <c r="BL17" s="611"/>
      <c r="BM17" s="611"/>
      <c r="BN17" s="612"/>
      <c r="BO17" s="613" t="s">
        <v>151</v>
      </c>
      <c r="BP17" s="613"/>
      <c r="BQ17" s="613"/>
      <c r="BR17" s="613"/>
      <c r="BS17" s="614" t="s">
        <v>151</v>
      </c>
      <c r="BT17" s="614"/>
      <c r="BU17" s="614"/>
      <c r="BV17" s="614"/>
      <c r="BW17" s="614"/>
      <c r="BX17" s="614"/>
      <c r="BY17" s="614"/>
      <c r="BZ17" s="614"/>
      <c r="CA17" s="614"/>
      <c r="CB17" s="618"/>
      <c r="CD17" s="607" t="s">
        <v>278</v>
      </c>
      <c r="CE17" s="608"/>
      <c r="CF17" s="608"/>
      <c r="CG17" s="608"/>
      <c r="CH17" s="608"/>
      <c r="CI17" s="608"/>
      <c r="CJ17" s="608"/>
      <c r="CK17" s="608"/>
      <c r="CL17" s="608"/>
      <c r="CM17" s="608"/>
      <c r="CN17" s="608"/>
      <c r="CO17" s="608"/>
      <c r="CP17" s="608"/>
      <c r="CQ17" s="609"/>
      <c r="CR17" s="610">
        <v>833719</v>
      </c>
      <c r="CS17" s="611"/>
      <c r="CT17" s="611"/>
      <c r="CU17" s="611"/>
      <c r="CV17" s="611"/>
      <c r="CW17" s="611"/>
      <c r="CX17" s="611"/>
      <c r="CY17" s="612"/>
      <c r="CZ17" s="613">
        <v>6.5</v>
      </c>
      <c r="DA17" s="613"/>
      <c r="DB17" s="613"/>
      <c r="DC17" s="613"/>
      <c r="DD17" s="619" t="s">
        <v>182</v>
      </c>
      <c r="DE17" s="611"/>
      <c r="DF17" s="611"/>
      <c r="DG17" s="611"/>
      <c r="DH17" s="611"/>
      <c r="DI17" s="611"/>
      <c r="DJ17" s="611"/>
      <c r="DK17" s="611"/>
      <c r="DL17" s="611"/>
      <c r="DM17" s="611"/>
      <c r="DN17" s="611"/>
      <c r="DO17" s="611"/>
      <c r="DP17" s="612"/>
      <c r="DQ17" s="619">
        <v>833719</v>
      </c>
      <c r="DR17" s="611"/>
      <c r="DS17" s="611"/>
      <c r="DT17" s="611"/>
      <c r="DU17" s="611"/>
      <c r="DV17" s="611"/>
      <c r="DW17" s="611"/>
      <c r="DX17" s="611"/>
      <c r="DY17" s="611"/>
      <c r="DZ17" s="611"/>
      <c r="EA17" s="611"/>
      <c r="EB17" s="611"/>
      <c r="EC17" s="620"/>
    </row>
    <row r="18" spans="2:133" ht="11.25" customHeight="1" x14ac:dyDescent="0.15">
      <c r="B18" s="607" t="s">
        <v>279</v>
      </c>
      <c r="C18" s="608"/>
      <c r="D18" s="608"/>
      <c r="E18" s="608"/>
      <c r="F18" s="608"/>
      <c r="G18" s="608"/>
      <c r="H18" s="608"/>
      <c r="I18" s="608"/>
      <c r="J18" s="608"/>
      <c r="K18" s="608"/>
      <c r="L18" s="608"/>
      <c r="M18" s="608"/>
      <c r="N18" s="608"/>
      <c r="O18" s="608"/>
      <c r="P18" s="608"/>
      <c r="Q18" s="609"/>
      <c r="R18" s="610">
        <v>7988</v>
      </c>
      <c r="S18" s="611"/>
      <c r="T18" s="611"/>
      <c r="U18" s="611"/>
      <c r="V18" s="611"/>
      <c r="W18" s="611"/>
      <c r="X18" s="611"/>
      <c r="Y18" s="612"/>
      <c r="Z18" s="613">
        <v>0.1</v>
      </c>
      <c r="AA18" s="613"/>
      <c r="AB18" s="613"/>
      <c r="AC18" s="613"/>
      <c r="AD18" s="614">
        <v>7988</v>
      </c>
      <c r="AE18" s="614"/>
      <c r="AF18" s="614"/>
      <c r="AG18" s="614"/>
      <c r="AH18" s="614"/>
      <c r="AI18" s="614"/>
      <c r="AJ18" s="614"/>
      <c r="AK18" s="614"/>
      <c r="AL18" s="615">
        <v>0.2</v>
      </c>
      <c r="AM18" s="616"/>
      <c r="AN18" s="616"/>
      <c r="AO18" s="617"/>
      <c r="AP18" s="607" t="s">
        <v>280</v>
      </c>
      <c r="AQ18" s="608"/>
      <c r="AR18" s="608"/>
      <c r="AS18" s="608"/>
      <c r="AT18" s="608"/>
      <c r="AU18" s="608"/>
      <c r="AV18" s="608"/>
      <c r="AW18" s="608"/>
      <c r="AX18" s="608"/>
      <c r="AY18" s="608"/>
      <c r="AZ18" s="608"/>
      <c r="BA18" s="608"/>
      <c r="BB18" s="608"/>
      <c r="BC18" s="608"/>
      <c r="BD18" s="608"/>
      <c r="BE18" s="608"/>
      <c r="BF18" s="609"/>
      <c r="BG18" s="610" t="s">
        <v>239</v>
      </c>
      <c r="BH18" s="611"/>
      <c r="BI18" s="611"/>
      <c r="BJ18" s="611"/>
      <c r="BK18" s="611"/>
      <c r="BL18" s="611"/>
      <c r="BM18" s="611"/>
      <c r="BN18" s="612"/>
      <c r="BO18" s="613" t="s">
        <v>151</v>
      </c>
      <c r="BP18" s="613"/>
      <c r="BQ18" s="613"/>
      <c r="BR18" s="613"/>
      <c r="BS18" s="614" t="s">
        <v>239</v>
      </c>
      <c r="BT18" s="614"/>
      <c r="BU18" s="614"/>
      <c r="BV18" s="614"/>
      <c r="BW18" s="614"/>
      <c r="BX18" s="614"/>
      <c r="BY18" s="614"/>
      <c r="BZ18" s="614"/>
      <c r="CA18" s="614"/>
      <c r="CB18" s="618"/>
      <c r="CD18" s="607" t="s">
        <v>281</v>
      </c>
      <c r="CE18" s="608"/>
      <c r="CF18" s="608"/>
      <c r="CG18" s="608"/>
      <c r="CH18" s="608"/>
      <c r="CI18" s="608"/>
      <c r="CJ18" s="608"/>
      <c r="CK18" s="608"/>
      <c r="CL18" s="608"/>
      <c r="CM18" s="608"/>
      <c r="CN18" s="608"/>
      <c r="CO18" s="608"/>
      <c r="CP18" s="608"/>
      <c r="CQ18" s="609"/>
      <c r="CR18" s="610" t="s">
        <v>151</v>
      </c>
      <c r="CS18" s="611"/>
      <c r="CT18" s="611"/>
      <c r="CU18" s="611"/>
      <c r="CV18" s="611"/>
      <c r="CW18" s="611"/>
      <c r="CX18" s="611"/>
      <c r="CY18" s="612"/>
      <c r="CZ18" s="613" t="s">
        <v>151</v>
      </c>
      <c r="DA18" s="613"/>
      <c r="DB18" s="613"/>
      <c r="DC18" s="613"/>
      <c r="DD18" s="619" t="s">
        <v>182</v>
      </c>
      <c r="DE18" s="611"/>
      <c r="DF18" s="611"/>
      <c r="DG18" s="611"/>
      <c r="DH18" s="611"/>
      <c r="DI18" s="611"/>
      <c r="DJ18" s="611"/>
      <c r="DK18" s="611"/>
      <c r="DL18" s="611"/>
      <c r="DM18" s="611"/>
      <c r="DN18" s="611"/>
      <c r="DO18" s="611"/>
      <c r="DP18" s="612"/>
      <c r="DQ18" s="619" t="s">
        <v>182</v>
      </c>
      <c r="DR18" s="611"/>
      <c r="DS18" s="611"/>
      <c r="DT18" s="611"/>
      <c r="DU18" s="611"/>
      <c r="DV18" s="611"/>
      <c r="DW18" s="611"/>
      <c r="DX18" s="611"/>
      <c r="DY18" s="611"/>
      <c r="DZ18" s="611"/>
      <c r="EA18" s="611"/>
      <c r="EB18" s="611"/>
      <c r="EC18" s="620"/>
    </row>
    <row r="19" spans="2:133" ht="11.25" customHeight="1" x14ac:dyDescent="0.15">
      <c r="B19" s="607" t="s">
        <v>282</v>
      </c>
      <c r="C19" s="608"/>
      <c r="D19" s="608"/>
      <c r="E19" s="608"/>
      <c r="F19" s="608"/>
      <c r="G19" s="608"/>
      <c r="H19" s="608"/>
      <c r="I19" s="608"/>
      <c r="J19" s="608"/>
      <c r="K19" s="608"/>
      <c r="L19" s="608"/>
      <c r="M19" s="608"/>
      <c r="N19" s="608"/>
      <c r="O19" s="608"/>
      <c r="P19" s="608"/>
      <c r="Q19" s="609"/>
      <c r="R19" s="610">
        <v>7763</v>
      </c>
      <c r="S19" s="611"/>
      <c r="T19" s="611"/>
      <c r="U19" s="611"/>
      <c r="V19" s="611"/>
      <c r="W19" s="611"/>
      <c r="X19" s="611"/>
      <c r="Y19" s="612"/>
      <c r="Z19" s="613">
        <v>0.1</v>
      </c>
      <c r="AA19" s="613"/>
      <c r="AB19" s="613"/>
      <c r="AC19" s="613"/>
      <c r="AD19" s="614">
        <v>7763</v>
      </c>
      <c r="AE19" s="614"/>
      <c r="AF19" s="614"/>
      <c r="AG19" s="614"/>
      <c r="AH19" s="614"/>
      <c r="AI19" s="614"/>
      <c r="AJ19" s="614"/>
      <c r="AK19" s="614"/>
      <c r="AL19" s="615">
        <v>0.2</v>
      </c>
      <c r="AM19" s="616"/>
      <c r="AN19" s="616"/>
      <c r="AO19" s="617"/>
      <c r="AP19" s="607" t="s">
        <v>283</v>
      </c>
      <c r="AQ19" s="608"/>
      <c r="AR19" s="608"/>
      <c r="AS19" s="608"/>
      <c r="AT19" s="608"/>
      <c r="AU19" s="608"/>
      <c r="AV19" s="608"/>
      <c r="AW19" s="608"/>
      <c r="AX19" s="608"/>
      <c r="AY19" s="608"/>
      <c r="AZ19" s="608"/>
      <c r="BA19" s="608"/>
      <c r="BB19" s="608"/>
      <c r="BC19" s="608"/>
      <c r="BD19" s="608"/>
      <c r="BE19" s="608"/>
      <c r="BF19" s="609"/>
      <c r="BG19" s="610" t="s">
        <v>151</v>
      </c>
      <c r="BH19" s="611"/>
      <c r="BI19" s="611"/>
      <c r="BJ19" s="611"/>
      <c r="BK19" s="611"/>
      <c r="BL19" s="611"/>
      <c r="BM19" s="611"/>
      <c r="BN19" s="612"/>
      <c r="BO19" s="613" t="s">
        <v>182</v>
      </c>
      <c r="BP19" s="613"/>
      <c r="BQ19" s="613"/>
      <c r="BR19" s="613"/>
      <c r="BS19" s="614" t="s">
        <v>151</v>
      </c>
      <c r="BT19" s="614"/>
      <c r="BU19" s="614"/>
      <c r="BV19" s="614"/>
      <c r="BW19" s="614"/>
      <c r="BX19" s="614"/>
      <c r="BY19" s="614"/>
      <c r="BZ19" s="614"/>
      <c r="CA19" s="614"/>
      <c r="CB19" s="618"/>
      <c r="CD19" s="607" t="s">
        <v>284</v>
      </c>
      <c r="CE19" s="608"/>
      <c r="CF19" s="608"/>
      <c r="CG19" s="608"/>
      <c r="CH19" s="608"/>
      <c r="CI19" s="608"/>
      <c r="CJ19" s="608"/>
      <c r="CK19" s="608"/>
      <c r="CL19" s="608"/>
      <c r="CM19" s="608"/>
      <c r="CN19" s="608"/>
      <c r="CO19" s="608"/>
      <c r="CP19" s="608"/>
      <c r="CQ19" s="609"/>
      <c r="CR19" s="610" t="s">
        <v>182</v>
      </c>
      <c r="CS19" s="611"/>
      <c r="CT19" s="611"/>
      <c r="CU19" s="611"/>
      <c r="CV19" s="611"/>
      <c r="CW19" s="611"/>
      <c r="CX19" s="611"/>
      <c r="CY19" s="612"/>
      <c r="CZ19" s="613" t="s">
        <v>182</v>
      </c>
      <c r="DA19" s="613"/>
      <c r="DB19" s="613"/>
      <c r="DC19" s="613"/>
      <c r="DD19" s="619" t="s">
        <v>151</v>
      </c>
      <c r="DE19" s="611"/>
      <c r="DF19" s="611"/>
      <c r="DG19" s="611"/>
      <c r="DH19" s="611"/>
      <c r="DI19" s="611"/>
      <c r="DJ19" s="611"/>
      <c r="DK19" s="611"/>
      <c r="DL19" s="611"/>
      <c r="DM19" s="611"/>
      <c r="DN19" s="611"/>
      <c r="DO19" s="611"/>
      <c r="DP19" s="612"/>
      <c r="DQ19" s="619" t="s">
        <v>182</v>
      </c>
      <c r="DR19" s="611"/>
      <c r="DS19" s="611"/>
      <c r="DT19" s="611"/>
      <c r="DU19" s="611"/>
      <c r="DV19" s="611"/>
      <c r="DW19" s="611"/>
      <c r="DX19" s="611"/>
      <c r="DY19" s="611"/>
      <c r="DZ19" s="611"/>
      <c r="EA19" s="611"/>
      <c r="EB19" s="611"/>
      <c r="EC19" s="620"/>
    </row>
    <row r="20" spans="2:133" ht="11.25" customHeight="1" x14ac:dyDescent="0.15">
      <c r="B20" s="623" t="s">
        <v>285</v>
      </c>
      <c r="C20" s="624"/>
      <c r="D20" s="624"/>
      <c r="E20" s="624"/>
      <c r="F20" s="624"/>
      <c r="G20" s="624"/>
      <c r="H20" s="624"/>
      <c r="I20" s="624"/>
      <c r="J20" s="624"/>
      <c r="K20" s="624"/>
      <c r="L20" s="624"/>
      <c r="M20" s="624"/>
      <c r="N20" s="624"/>
      <c r="O20" s="624"/>
      <c r="P20" s="624"/>
      <c r="Q20" s="625"/>
      <c r="R20" s="610">
        <v>225</v>
      </c>
      <c r="S20" s="611"/>
      <c r="T20" s="611"/>
      <c r="U20" s="611"/>
      <c r="V20" s="611"/>
      <c r="W20" s="611"/>
      <c r="X20" s="611"/>
      <c r="Y20" s="612"/>
      <c r="Z20" s="613">
        <v>0</v>
      </c>
      <c r="AA20" s="613"/>
      <c r="AB20" s="613"/>
      <c r="AC20" s="613"/>
      <c r="AD20" s="614">
        <v>225</v>
      </c>
      <c r="AE20" s="614"/>
      <c r="AF20" s="614"/>
      <c r="AG20" s="614"/>
      <c r="AH20" s="614"/>
      <c r="AI20" s="614"/>
      <c r="AJ20" s="614"/>
      <c r="AK20" s="614"/>
      <c r="AL20" s="615">
        <v>0</v>
      </c>
      <c r="AM20" s="616"/>
      <c r="AN20" s="616"/>
      <c r="AO20" s="617"/>
      <c r="AP20" s="607" t="s">
        <v>286</v>
      </c>
      <c r="AQ20" s="608"/>
      <c r="AR20" s="608"/>
      <c r="AS20" s="608"/>
      <c r="AT20" s="608"/>
      <c r="AU20" s="608"/>
      <c r="AV20" s="608"/>
      <c r="AW20" s="608"/>
      <c r="AX20" s="608"/>
      <c r="AY20" s="608"/>
      <c r="AZ20" s="608"/>
      <c r="BA20" s="608"/>
      <c r="BB20" s="608"/>
      <c r="BC20" s="608"/>
      <c r="BD20" s="608"/>
      <c r="BE20" s="608"/>
      <c r="BF20" s="609"/>
      <c r="BG20" s="610" t="s">
        <v>151</v>
      </c>
      <c r="BH20" s="611"/>
      <c r="BI20" s="611"/>
      <c r="BJ20" s="611"/>
      <c r="BK20" s="611"/>
      <c r="BL20" s="611"/>
      <c r="BM20" s="611"/>
      <c r="BN20" s="612"/>
      <c r="BO20" s="613" t="s">
        <v>151</v>
      </c>
      <c r="BP20" s="613"/>
      <c r="BQ20" s="613"/>
      <c r="BR20" s="613"/>
      <c r="BS20" s="614" t="s">
        <v>151</v>
      </c>
      <c r="BT20" s="614"/>
      <c r="BU20" s="614"/>
      <c r="BV20" s="614"/>
      <c r="BW20" s="614"/>
      <c r="BX20" s="614"/>
      <c r="BY20" s="614"/>
      <c r="BZ20" s="614"/>
      <c r="CA20" s="614"/>
      <c r="CB20" s="618"/>
      <c r="CD20" s="607" t="s">
        <v>287</v>
      </c>
      <c r="CE20" s="608"/>
      <c r="CF20" s="608"/>
      <c r="CG20" s="608"/>
      <c r="CH20" s="608"/>
      <c r="CI20" s="608"/>
      <c r="CJ20" s="608"/>
      <c r="CK20" s="608"/>
      <c r="CL20" s="608"/>
      <c r="CM20" s="608"/>
      <c r="CN20" s="608"/>
      <c r="CO20" s="608"/>
      <c r="CP20" s="608"/>
      <c r="CQ20" s="609"/>
      <c r="CR20" s="610">
        <v>12743584</v>
      </c>
      <c r="CS20" s="611"/>
      <c r="CT20" s="611"/>
      <c r="CU20" s="611"/>
      <c r="CV20" s="611"/>
      <c r="CW20" s="611"/>
      <c r="CX20" s="611"/>
      <c r="CY20" s="612"/>
      <c r="CZ20" s="613">
        <v>100</v>
      </c>
      <c r="DA20" s="613"/>
      <c r="DB20" s="613"/>
      <c r="DC20" s="613"/>
      <c r="DD20" s="619">
        <v>621273</v>
      </c>
      <c r="DE20" s="611"/>
      <c r="DF20" s="611"/>
      <c r="DG20" s="611"/>
      <c r="DH20" s="611"/>
      <c r="DI20" s="611"/>
      <c r="DJ20" s="611"/>
      <c r="DK20" s="611"/>
      <c r="DL20" s="611"/>
      <c r="DM20" s="611"/>
      <c r="DN20" s="611"/>
      <c r="DO20" s="611"/>
      <c r="DP20" s="612"/>
      <c r="DQ20" s="619">
        <v>5320124</v>
      </c>
      <c r="DR20" s="611"/>
      <c r="DS20" s="611"/>
      <c r="DT20" s="611"/>
      <c r="DU20" s="611"/>
      <c r="DV20" s="611"/>
      <c r="DW20" s="611"/>
      <c r="DX20" s="611"/>
      <c r="DY20" s="611"/>
      <c r="DZ20" s="611"/>
      <c r="EA20" s="611"/>
      <c r="EB20" s="611"/>
      <c r="EC20" s="620"/>
    </row>
    <row r="21" spans="2:133" ht="11.25" customHeight="1" x14ac:dyDescent="0.15">
      <c r="B21" s="607" t="s">
        <v>288</v>
      </c>
      <c r="C21" s="608"/>
      <c r="D21" s="608"/>
      <c r="E21" s="608"/>
      <c r="F21" s="608"/>
      <c r="G21" s="608"/>
      <c r="H21" s="608"/>
      <c r="I21" s="608"/>
      <c r="J21" s="608"/>
      <c r="K21" s="608"/>
      <c r="L21" s="608"/>
      <c r="M21" s="608"/>
      <c r="N21" s="608"/>
      <c r="O21" s="608"/>
      <c r="P21" s="608"/>
      <c r="Q21" s="609"/>
      <c r="R21" s="610">
        <v>2908248</v>
      </c>
      <c r="S21" s="611"/>
      <c r="T21" s="611"/>
      <c r="U21" s="611"/>
      <c r="V21" s="611"/>
      <c r="W21" s="611"/>
      <c r="X21" s="611"/>
      <c r="Y21" s="612"/>
      <c r="Z21" s="613">
        <v>22</v>
      </c>
      <c r="AA21" s="613"/>
      <c r="AB21" s="613"/>
      <c r="AC21" s="613"/>
      <c r="AD21" s="614">
        <v>2713560</v>
      </c>
      <c r="AE21" s="614"/>
      <c r="AF21" s="614"/>
      <c r="AG21" s="614"/>
      <c r="AH21" s="614"/>
      <c r="AI21" s="614"/>
      <c r="AJ21" s="614"/>
      <c r="AK21" s="614"/>
      <c r="AL21" s="615">
        <v>58.4</v>
      </c>
      <c r="AM21" s="616"/>
      <c r="AN21" s="616"/>
      <c r="AO21" s="617"/>
      <c r="AP21" s="607" t="s">
        <v>289</v>
      </c>
      <c r="AQ21" s="626"/>
      <c r="AR21" s="626"/>
      <c r="AS21" s="626"/>
      <c r="AT21" s="626"/>
      <c r="AU21" s="626"/>
      <c r="AV21" s="626"/>
      <c r="AW21" s="626"/>
      <c r="AX21" s="626"/>
      <c r="AY21" s="626"/>
      <c r="AZ21" s="626"/>
      <c r="BA21" s="626"/>
      <c r="BB21" s="626"/>
      <c r="BC21" s="626"/>
      <c r="BD21" s="626"/>
      <c r="BE21" s="626"/>
      <c r="BF21" s="627"/>
      <c r="BG21" s="610" t="s">
        <v>151</v>
      </c>
      <c r="BH21" s="611"/>
      <c r="BI21" s="611"/>
      <c r="BJ21" s="611"/>
      <c r="BK21" s="611"/>
      <c r="BL21" s="611"/>
      <c r="BM21" s="611"/>
      <c r="BN21" s="612"/>
      <c r="BO21" s="613" t="s">
        <v>239</v>
      </c>
      <c r="BP21" s="613"/>
      <c r="BQ21" s="613"/>
      <c r="BR21" s="613"/>
      <c r="BS21" s="614" t="s">
        <v>151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290</v>
      </c>
      <c r="C22" s="608"/>
      <c r="D22" s="608"/>
      <c r="E22" s="608"/>
      <c r="F22" s="608"/>
      <c r="G22" s="608"/>
      <c r="H22" s="608"/>
      <c r="I22" s="608"/>
      <c r="J22" s="608"/>
      <c r="K22" s="608"/>
      <c r="L22" s="608"/>
      <c r="M22" s="608"/>
      <c r="N22" s="608"/>
      <c r="O22" s="608"/>
      <c r="P22" s="608"/>
      <c r="Q22" s="609"/>
      <c r="R22" s="610">
        <v>2713560</v>
      </c>
      <c r="S22" s="611"/>
      <c r="T22" s="611"/>
      <c r="U22" s="611"/>
      <c r="V22" s="611"/>
      <c r="W22" s="611"/>
      <c r="X22" s="611"/>
      <c r="Y22" s="612"/>
      <c r="Z22" s="613">
        <v>20.5</v>
      </c>
      <c r="AA22" s="613"/>
      <c r="AB22" s="613"/>
      <c r="AC22" s="613"/>
      <c r="AD22" s="614">
        <v>2713560</v>
      </c>
      <c r="AE22" s="614"/>
      <c r="AF22" s="614"/>
      <c r="AG22" s="614"/>
      <c r="AH22" s="614"/>
      <c r="AI22" s="614"/>
      <c r="AJ22" s="614"/>
      <c r="AK22" s="614"/>
      <c r="AL22" s="615">
        <v>58.4</v>
      </c>
      <c r="AM22" s="616"/>
      <c r="AN22" s="616"/>
      <c r="AO22" s="617"/>
      <c r="AP22" s="607" t="s">
        <v>291</v>
      </c>
      <c r="AQ22" s="626"/>
      <c r="AR22" s="626"/>
      <c r="AS22" s="626"/>
      <c r="AT22" s="626"/>
      <c r="AU22" s="626"/>
      <c r="AV22" s="626"/>
      <c r="AW22" s="626"/>
      <c r="AX22" s="626"/>
      <c r="AY22" s="626"/>
      <c r="AZ22" s="626"/>
      <c r="BA22" s="626"/>
      <c r="BB22" s="626"/>
      <c r="BC22" s="626"/>
      <c r="BD22" s="626"/>
      <c r="BE22" s="626"/>
      <c r="BF22" s="627"/>
      <c r="BG22" s="610" t="s">
        <v>151</v>
      </c>
      <c r="BH22" s="611"/>
      <c r="BI22" s="611"/>
      <c r="BJ22" s="611"/>
      <c r="BK22" s="611"/>
      <c r="BL22" s="611"/>
      <c r="BM22" s="611"/>
      <c r="BN22" s="612"/>
      <c r="BO22" s="613" t="s">
        <v>151</v>
      </c>
      <c r="BP22" s="613"/>
      <c r="BQ22" s="613"/>
      <c r="BR22" s="613"/>
      <c r="BS22" s="614" t="s">
        <v>182</v>
      </c>
      <c r="BT22" s="614"/>
      <c r="BU22" s="614"/>
      <c r="BV22" s="614"/>
      <c r="BW22" s="614"/>
      <c r="BX22" s="614"/>
      <c r="BY22" s="614"/>
      <c r="BZ22" s="614"/>
      <c r="CA22" s="614"/>
      <c r="CB22" s="618"/>
      <c r="CD22" s="592" t="s">
        <v>292</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293</v>
      </c>
      <c r="C23" s="608"/>
      <c r="D23" s="608"/>
      <c r="E23" s="608"/>
      <c r="F23" s="608"/>
      <c r="G23" s="608"/>
      <c r="H23" s="608"/>
      <c r="I23" s="608"/>
      <c r="J23" s="608"/>
      <c r="K23" s="608"/>
      <c r="L23" s="608"/>
      <c r="M23" s="608"/>
      <c r="N23" s="608"/>
      <c r="O23" s="608"/>
      <c r="P23" s="608"/>
      <c r="Q23" s="609"/>
      <c r="R23" s="610">
        <v>194688</v>
      </c>
      <c r="S23" s="611"/>
      <c r="T23" s="611"/>
      <c r="U23" s="611"/>
      <c r="V23" s="611"/>
      <c r="W23" s="611"/>
      <c r="X23" s="611"/>
      <c r="Y23" s="612"/>
      <c r="Z23" s="613">
        <v>1.5</v>
      </c>
      <c r="AA23" s="613"/>
      <c r="AB23" s="613"/>
      <c r="AC23" s="613"/>
      <c r="AD23" s="614" t="s">
        <v>182</v>
      </c>
      <c r="AE23" s="614"/>
      <c r="AF23" s="614"/>
      <c r="AG23" s="614"/>
      <c r="AH23" s="614"/>
      <c r="AI23" s="614"/>
      <c r="AJ23" s="614"/>
      <c r="AK23" s="614"/>
      <c r="AL23" s="615" t="s">
        <v>182</v>
      </c>
      <c r="AM23" s="616"/>
      <c r="AN23" s="616"/>
      <c r="AO23" s="617"/>
      <c r="AP23" s="607" t="s">
        <v>294</v>
      </c>
      <c r="AQ23" s="626"/>
      <c r="AR23" s="626"/>
      <c r="AS23" s="626"/>
      <c r="AT23" s="626"/>
      <c r="AU23" s="626"/>
      <c r="AV23" s="626"/>
      <c r="AW23" s="626"/>
      <c r="AX23" s="626"/>
      <c r="AY23" s="626"/>
      <c r="AZ23" s="626"/>
      <c r="BA23" s="626"/>
      <c r="BB23" s="626"/>
      <c r="BC23" s="626"/>
      <c r="BD23" s="626"/>
      <c r="BE23" s="626"/>
      <c r="BF23" s="627"/>
      <c r="BG23" s="610" t="s">
        <v>239</v>
      </c>
      <c r="BH23" s="611"/>
      <c r="BI23" s="611"/>
      <c r="BJ23" s="611"/>
      <c r="BK23" s="611"/>
      <c r="BL23" s="611"/>
      <c r="BM23" s="611"/>
      <c r="BN23" s="612"/>
      <c r="BO23" s="613" t="s">
        <v>151</v>
      </c>
      <c r="BP23" s="613"/>
      <c r="BQ23" s="613"/>
      <c r="BR23" s="613"/>
      <c r="BS23" s="614" t="s">
        <v>182</v>
      </c>
      <c r="BT23" s="614"/>
      <c r="BU23" s="614"/>
      <c r="BV23" s="614"/>
      <c r="BW23" s="614"/>
      <c r="BX23" s="614"/>
      <c r="BY23" s="614"/>
      <c r="BZ23" s="614"/>
      <c r="CA23" s="614"/>
      <c r="CB23" s="618"/>
      <c r="CD23" s="592" t="s">
        <v>233</v>
      </c>
      <c r="CE23" s="593"/>
      <c r="CF23" s="593"/>
      <c r="CG23" s="593"/>
      <c r="CH23" s="593"/>
      <c r="CI23" s="593"/>
      <c r="CJ23" s="593"/>
      <c r="CK23" s="593"/>
      <c r="CL23" s="593"/>
      <c r="CM23" s="593"/>
      <c r="CN23" s="593"/>
      <c r="CO23" s="593"/>
      <c r="CP23" s="593"/>
      <c r="CQ23" s="594"/>
      <c r="CR23" s="592" t="s">
        <v>295</v>
      </c>
      <c r="CS23" s="593"/>
      <c r="CT23" s="593"/>
      <c r="CU23" s="593"/>
      <c r="CV23" s="593"/>
      <c r="CW23" s="593"/>
      <c r="CX23" s="593"/>
      <c r="CY23" s="594"/>
      <c r="CZ23" s="592" t="s">
        <v>296</v>
      </c>
      <c r="DA23" s="593"/>
      <c r="DB23" s="593"/>
      <c r="DC23" s="594"/>
      <c r="DD23" s="592" t="s">
        <v>297</v>
      </c>
      <c r="DE23" s="593"/>
      <c r="DF23" s="593"/>
      <c r="DG23" s="593"/>
      <c r="DH23" s="593"/>
      <c r="DI23" s="593"/>
      <c r="DJ23" s="593"/>
      <c r="DK23" s="594"/>
      <c r="DL23" s="637" t="s">
        <v>298</v>
      </c>
      <c r="DM23" s="638"/>
      <c r="DN23" s="638"/>
      <c r="DO23" s="638"/>
      <c r="DP23" s="638"/>
      <c r="DQ23" s="638"/>
      <c r="DR23" s="638"/>
      <c r="DS23" s="638"/>
      <c r="DT23" s="638"/>
      <c r="DU23" s="638"/>
      <c r="DV23" s="639"/>
      <c r="DW23" s="592" t="s">
        <v>299</v>
      </c>
      <c r="DX23" s="593"/>
      <c r="DY23" s="593"/>
      <c r="DZ23" s="593"/>
      <c r="EA23" s="593"/>
      <c r="EB23" s="593"/>
      <c r="EC23" s="594"/>
    </row>
    <row r="24" spans="2:133" ht="11.25" customHeight="1" x14ac:dyDescent="0.15">
      <c r="B24" s="607" t="s">
        <v>300</v>
      </c>
      <c r="C24" s="608"/>
      <c r="D24" s="608"/>
      <c r="E24" s="608"/>
      <c r="F24" s="608"/>
      <c r="G24" s="608"/>
      <c r="H24" s="608"/>
      <c r="I24" s="608"/>
      <c r="J24" s="608"/>
      <c r="K24" s="608"/>
      <c r="L24" s="608"/>
      <c r="M24" s="608"/>
      <c r="N24" s="608"/>
      <c r="O24" s="608"/>
      <c r="P24" s="608"/>
      <c r="Q24" s="609"/>
      <c r="R24" s="610" t="s">
        <v>151</v>
      </c>
      <c r="S24" s="611"/>
      <c r="T24" s="611"/>
      <c r="U24" s="611"/>
      <c r="V24" s="611"/>
      <c r="W24" s="611"/>
      <c r="X24" s="611"/>
      <c r="Y24" s="612"/>
      <c r="Z24" s="613" t="s">
        <v>239</v>
      </c>
      <c r="AA24" s="613"/>
      <c r="AB24" s="613"/>
      <c r="AC24" s="613"/>
      <c r="AD24" s="614" t="s">
        <v>151</v>
      </c>
      <c r="AE24" s="614"/>
      <c r="AF24" s="614"/>
      <c r="AG24" s="614"/>
      <c r="AH24" s="614"/>
      <c r="AI24" s="614"/>
      <c r="AJ24" s="614"/>
      <c r="AK24" s="614"/>
      <c r="AL24" s="615" t="s">
        <v>151</v>
      </c>
      <c r="AM24" s="616"/>
      <c r="AN24" s="616"/>
      <c r="AO24" s="617"/>
      <c r="AP24" s="607" t="s">
        <v>301</v>
      </c>
      <c r="AQ24" s="626"/>
      <c r="AR24" s="626"/>
      <c r="AS24" s="626"/>
      <c r="AT24" s="626"/>
      <c r="AU24" s="626"/>
      <c r="AV24" s="626"/>
      <c r="AW24" s="626"/>
      <c r="AX24" s="626"/>
      <c r="AY24" s="626"/>
      <c r="AZ24" s="626"/>
      <c r="BA24" s="626"/>
      <c r="BB24" s="626"/>
      <c r="BC24" s="626"/>
      <c r="BD24" s="626"/>
      <c r="BE24" s="626"/>
      <c r="BF24" s="627"/>
      <c r="BG24" s="610" t="s">
        <v>151</v>
      </c>
      <c r="BH24" s="611"/>
      <c r="BI24" s="611"/>
      <c r="BJ24" s="611"/>
      <c r="BK24" s="611"/>
      <c r="BL24" s="611"/>
      <c r="BM24" s="611"/>
      <c r="BN24" s="612"/>
      <c r="BO24" s="613" t="s">
        <v>182</v>
      </c>
      <c r="BP24" s="613"/>
      <c r="BQ24" s="613"/>
      <c r="BR24" s="613"/>
      <c r="BS24" s="614" t="s">
        <v>151</v>
      </c>
      <c r="BT24" s="614"/>
      <c r="BU24" s="614"/>
      <c r="BV24" s="614"/>
      <c r="BW24" s="614"/>
      <c r="BX24" s="614"/>
      <c r="BY24" s="614"/>
      <c r="BZ24" s="614"/>
      <c r="CA24" s="614"/>
      <c r="CB24" s="618"/>
      <c r="CD24" s="596" t="s">
        <v>302</v>
      </c>
      <c r="CE24" s="597"/>
      <c r="CF24" s="597"/>
      <c r="CG24" s="597"/>
      <c r="CH24" s="597"/>
      <c r="CI24" s="597"/>
      <c r="CJ24" s="597"/>
      <c r="CK24" s="597"/>
      <c r="CL24" s="597"/>
      <c r="CM24" s="597"/>
      <c r="CN24" s="597"/>
      <c r="CO24" s="597"/>
      <c r="CP24" s="597"/>
      <c r="CQ24" s="598"/>
      <c r="CR24" s="599">
        <v>3653611</v>
      </c>
      <c r="CS24" s="600"/>
      <c r="CT24" s="600"/>
      <c r="CU24" s="600"/>
      <c r="CV24" s="600"/>
      <c r="CW24" s="600"/>
      <c r="CX24" s="600"/>
      <c r="CY24" s="601"/>
      <c r="CZ24" s="604">
        <v>28.7</v>
      </c>
      <c r="DA24" s="605"/>
      <c r="DB24" s="605"/>
      <c r="DC24" s="621"/>
      <c r="DD24" s="645">
        <v>2287619</v>
      </c>
      <c r="DE24" s="600"/>
      <c r="DF24" s="600"/>
      <c r="DG24" s="600"/>
      <c r="DH24" s="600"/>
      <c r="DI24" s="600"/>
      <c r="DJ24" s="600"/>
      <c r="DK24" s="601"/>
      <c r="DL24" s="645">
        <v>2278811</v>
      </c>
      <c r="DM24" s="600"/>
      <c r="DN24" s="600"/>
      <c r="DO24" s="600"/>
      <c r="DP24" s="600"/>
      <c r="DQ24" s="600"/>
      <c r="DR24" s="600"/>
      <c r="DS24" s="600"/>
      <c r="DT24" s="600"/>
      <c r="DU24" s="600"/>
      <c r="DV24" s="601"/>
      <c r="DW24" s="604">
        <v>48.5</v>
      </c>
      <c r="DX24" s="605"/>
      <c r="DY24" s="605"/>
      <c r="DZ24" s="605"/>
      <c r="EA24" s="605"/>
      <c r="EB24" s="605"/>
      <c r="EC24" s="606"/>
    </row>
    <row r="25" spans="2:133" ht="11.25" customHeight="1" x14ac:dyDescent="0.15">
      <c r="B25" s="607" t="s">
        <v>303</v>
      </c>
      <c r="C25" s="608"/>
      <c r="D25" s="608"/>
      <c r="E25" s="608"/>
      <c r="F25" s="608"/>
      <c r="G25" s="608"/>
      <c r="H25" s="608"/>
      <c r="I25" s="608"/>
      <c r="J25" s="608"/>
      <c r="K25" s="608"/>
      <c r="L25" s="608"/>
      <c r="M25" s="608"/>
      <c r="N25" s="608"/>
      <c r="O25" s="608"/>
      <c r="P25" s="608"/>
      <c r="Q25" s="609"/>
      <c r="R25" s="610">
        <v>4815956</v>
      </c>
      <c r="S25" s="611"/>
      <c r="T25" s="611"/>
      <c r="U25" s="611"/>
      <c r="V25" s="611"/>
      <c r="W25" s="611"/>
      <c r="X25" s="611"/>
      <c r="Y25" s="612"/>
      <c r="Z25" s="613">
        <v>36.4</v>
      </c>
      <c r="AA25" s="613"/>
      <c r="AB25" s="613"/>
      <c r="AC25" s="613"/>
      <c r="AD25" s="614">
        <v>4621268</v>
      </c>
      <c r="AE25" s="614"/>
      <c r="AF25" s="614"/>
      <c r="AG25" s="614"/>
      <c r="AH25" s="614"/>
      <c r="AI25" s="614"/>
      <c r="AJ25" s="614"/>
      <c r="AK25" s="614"/>
      <c r="AL25" s="615">
        <v>99.5</v>
      </c>
      <c r="AM25" s="616"/>
      <c r="AN25" s="616"/>
      <c r="AO25" s="617"/>
      <c r="AP25" s="607" t="s">
        <v>304</v>
      </c>
      <c r="AQ25" s="626"/>
      <c r="AR25" s="626"/>
      <c r="AS25" s="626"/>
      <c r="AT25" s="626"/>
      <c r="AU25" s="626"/>
      <c r="AV25" s="626"/>
      <c r="AW25" s="626"/>
      <c r="AX25" s="626"/>
      <c r="AY25" s="626"/>
      <c r="AZ25" s="626"/>
      <c r="BA25" s="626"/>
      <c r="BB25" s="626"/>
      <c r="BC25" s="626"/>
      <c r="BD25" s="626"/>
      <c r="BE25" s="626"/>
      <c r="BF25" s="627"/>
      <c r="BG25" s="610" t="s">
        <v>239</v>
      </c>
      <c r="BH25" s="611"/>
      <c r="BI25" s="611"/>
      <c r="BJ25" s="611"/>
      <c r="BK25" s="611"/>
      <c r="BL25" s="611"/>
      <c r="BM25" s="611"/>
      <c r="BN25" s="612"/>
      <c r="BO25" s="613" t="s">
        <v>239</v>
      </c>
      <c r="BP25" s="613"/>
      <c r="BQ25" s="613"/>
      <c r="BR25" s="613"/>
      <c r="BS25" s="614" t="s">
        <v>239</v>
      </c>
      <c r="BT25" s="614"/>
      <c r="BU25" s="614"/>
      <c r="BV25" s="614"/>
      <c r="BW25" s="614"/>
      <c r="BX25" s="614"/>
      <c r="BY25" s="614"/>
      <c r="BZ25" s="614"/>
      <c r="CA25" s="614"/>
      <c r="CB25" s="618"/>
      <c r="CD25" s="607" t="s">
        <v>305</v>
      </c>
      <c r="CE25" s="608"/>
      <c r="CF25" s="608"/>
      <c r="CG25" s="608"/>
      <c r="CH25" s="608"/>
      <c r="CI25" s="608"/>
      <c r="CJ25" s="608"/>
      <c r="CK25" s="608"/>
      <c r="CL25" s="608"/>
      <c r="CM25" s="608"/>
      <c r="CN25" s="608"/>
      <c r="CO25" s="608"/>
      <c r="CP25" s="608"/>
      <c r="CQ25" s="609"/>
      <c r="CR25" s="610">
        <v>1186010</v>
      </c>
      <c r="CS25" s="642"/>
      <c r="CT25" s="642"/>
      <c r="CU25" s="642"/>
      <c r="CV25" s="642"/>
      <c r="CW25" s="642"/>
      <c r="CX25" s="642"/>
      <c r="CY25" s="643"/>
      <c r="CZ25" s="615">
        <v>9.3000000000000007</v>
      </c>
      <c r="DA25" s="640"/>
      <c r="DB25" s="640"/>
      <c r="DC25" s="644"/>
      <c r="DD25" s="619">
        <v>1125849</v>
      </c>
      <c r="DE25" s="642"/>
      <c r="DF25" s="642"/>
      <c r="DG25" s="642"/>
      <c r="DH25" s="642"/>
      <c r="DI25" s="642"/>
      <c r="DJ25" s="642"/>
      <c r="DK25" s="643"/>
      <c r="DL25" s="619">
        <v>1117201</v>
      </c>
      <c r="DM25" s="642"/>
      <c r="DN25" s="642"/>
      <c r="DO25" s="642"/>
      <c r="DP25" s="642"/>
      <c r="DQ25" s="642"/>
      <c r="DR25" s="642"/>
      <c r="DS25" s="642"/>
      <c r="DT25" s="642"/>
      <c r="DU25" s="642"/>
      <c r="DV25" s="643"/>
      <c r="DW25" s="615">
        <v>23.8</v>
      </c>
      <c r="DX25" s="640"/>
      <c r="DY25" s="640"/>
      <c r="DZ25" s="640"/>
      <c r="EA25" s="640"/>
      <c r="EB25" s="640"/>
      <c r="EC25" s="641"/>
    </row>
    <row r="26" spans="2:133" ht="11.25" customHeight="1" x14ac:dyDescent="0.15">
      <c r="B26" s="607" t="s">
        <v>306</v>
      </c>
      <c r="C26" s="608"/>
      <c r="D26" s="608"/>
      <c r="E26" s="608"/>
      <c r="F26" s="608"/>
      <c r="G26" s="608"/>
      <c r="H26" s="608"/>
      <c r="I26" s="608"/>
      <c r="J26" s="608"/>
      <c r="K26" s="608"/>
      <c r="L26" s="608"/>
      <c r="M26" s="608"/>
      <c r="N26" s="608"/>
      <c r="O26" s="608"/>
      <c r="P26" s="608"/>
      <c r="Q26" s="609"/>
      <c r="R26" s="610">
        <v>1512</v>
      </c>
      <c r="S26" s="611"/>
      <c r="T26" s="611"/>
      <c r="U26" s="611"/>
      <c r="V26" s="611"/>
      <c r="W26" s="611"/>
      <c r="X26" s="611"/>
      <c r="Y26" s="612"/>
      <c r="Z26" s="613">
        <v>0</v>
      </c>
      <c r="AA26" s="613"/>
      <c r="AB26" s="613"/>
      <c r="AC26" s="613"/>
      <c r="AD26" s="614">
        <v>1512</v>
      </c>
      <c r="AE26" s="614"/>
      <c r="AF26" s="614"/>
      <c r="AG26" s="614"/>
      <c r="AH26" s="614"/>
      <c r="AI26" s="614"/>
      <c r="AJ26" s="614"/>
      <c r="AK26" s="614"/>
      <c r="AL26" s="615">
        <v>0</v>
      </c>
      <c r="AM26" s="616"/>
      <c r="AN26" s="616"/>
      <c r="AO26" s="617"/>
      <c r="AP26" s="607" t="s">
        <v>307</v>
      </c>
      <c r="AQ26" s="626"/>
      <c r="AR26" s="626"/>
      <c r="AS26" s="626"/>
      <c r="AT26" s="626"/>
      <c r="AU26" s="626"/>
      <c r="AV26" s="626"/>
      <c r="AW26" s="626"/>
      <c r="AX26" s="626"/>
      <c r="AY26" s="626"/>
      <c r="AZ26" s="626"/>
      <c r="BA26" s="626"/>
      <c r="BB26" s="626"/>
      <c r="BC26" s="626"/>
      <c r="BD26" s="626"/>
      <c r="BE26" s="626"/>
      <c r="BF26" s="627"/>
      <c r="BG26" s="610" t="s">
        <v>182</v>
      </c>
      <c r="BH26" s="611"/>
      <c r="BI26" s="611"/>
      <c r="BJ26" s="611"/>
      <c r="BK26" s="611"/>
      <c r="BL26" s="611"/>
      <c r="BM26" s="611"/>
      <c r="BN26" s="612"/>
      <c r="BO26" s="613" t="s">
        <v>151</v>
      </c>
      <c r="BP26" s="613"/>
      <c r="BQ26" s="613"/>
      <c r="BR26" s="613"/>
      <c r="BS26" s="614" t="s">
        <v>151</v>
      </c>
      <c r="BT26" s="614"/>
      <c r="BU26" s="614"/>
      <c r="BV26" s="614"/>
      <c r="BW26" s="614"/>
      <c r="BX26" s="614"/>
      <c r="BY26" s="614"/>
      <c r="BZ26" s="614"/>
      <c r="CA26" s="614"/>
      <c r="CB26" s="618"/>
      <c r="CD26" s="607" t="s">
        <v>308</v>
      </c>
      <c r="CE26" s="608"/>
      <c r="CF26" s="608"/>
      <c r="CG26" s="608"/>
      <c r="CH26" s="608"/>
      <c r="CI26" s="608"/>
      <c r="CJ26" s="608"/>
      <c r="CK26" s="608"/>
      <c r="CL26" s="608"/>
      <c r="CM26" s="608"/>
      <c r="CN26" s="608"/>
      <c r="CO26" s="608"/>
      <c r="CP26" s="608"/>
      <c r="CQ26" s="609"/>
      <c r="CR26" s="610">
        <v>695185</v>
      </c>
      <c r="CS26" s="611"/>
      <c r="CT26" s="611"/>
      <c r="CU26" s="611"/>
      <c r="CV26" s="611"/>
      <c r="CW26" s="611"/>
      <c r="CX26" s="611"/>
      <c r="CY26" s="612"/>
      <c r="CZ26" s="615">
        <v>5.5</v>
      </c>
      <c r="DA26" s="640"/>
      <c r="DB26" s="640"/>
      <c r="DC26" s="644"/>
      <c r="DD26" s="619">
        <v>667008</v>
      </c>
      <c r="DE26" s="611"/>
      <c r="DF26" s="611"/>
      <c r="DG26" s="611"/>
      <c r="DH26" s="611"/>
      <c r="DI26" s="611"/>
      <c r="DJ26" s="611"/>
      <c r="DK26" s="612"/>
      <c r="DL26" s="619" t="s">
        <v>151</v>
      </c>
      <c r="DM26" s="611"/>
      <c r="DN26" s="611"/>
      <c r="DO26" s="611"/>
      <c r="DP26" s="611"/>
      <c r="DQ26" s="611"/>
      <c r="DR26" s="611"/>
      <c r="DS26" s="611"/>
      <c r="DT26" s="611"/>
      <c r="DU26" s="611"/>
      <c r="DV26" s="612"/>
      <c r="DW26" s="615" t="s">
        <v>151</v>
      </c>
      <c r="DX26" s="640"/>
      <c r="DY26" s="640"/>
      <c r="DZ26" s="640"/>
      <c r="EA26" s="640"/>
      <c r="EB26" s="640"/>
      <c r="EC26" s="641"/>
    </row>
    <row r="27" spans="2:133" ht="11.25" customHeight="1" x14ac:dyDescent="0.15">
      <c r="B27" s="607" t="s">
        <v>309</v>
      </c>
      <c r="C27" s="608"/>
      <c r="D27" s="608"/>
      <c r="E27" s="608"/>
      <c r="F27" s="608"/>
      <c r="G27" s="608"/>
      <c r="H27" s="608"/>
      <c r="I27" s="608"/>
      <c r="J27" s="608"/>
      <c r="K27" s="608"/>
      <c r="L27" s="608"/>
      <c r="M27" s="608"/>
      <c r="N27" s="608"/>
      <c r="O27" s="608"/>
      <c r="P27" s="608"/>
      <c r="Q27" s="609"/>
      <c r="R27" s="610">
        <v>10983</v>
      </c>
      <c r="S27" s="611"/>
      <c r="T27" s="611"/>
      <c r="U27" s="611"/>
      <c r="V27" s="611"/>
      <c r="W27" s="611"/>
      <c r="X27" s="611"/>
      <c r="Y27" s="612"/>
      <c r="Z27" s="613">
        <v>0.1</v>
      </c>
      <c r="AA27" s="613"/>
      <c r="AB27" s="613"/>
      <c r="AC27" s="613"/>
      <c r="AD27" s="614" t="s">
        <v>151</v>
      </c>
      <c r="AE27" s="614"/>
      <c r="AF27" s="614"/>
      <c r="AG27" s="614"/>
      <c r="AH27" s="614"/>
      <c r="AI27" s="614"/>
      <c r="AJ27" s="614"/>
      <c r="AK27" s="614"/>
      <c r="AL27" s="615" t="s">
        <v>151</v>
      </c>
      <c r="AM27" s="616"/>
      <c r="AN27" s="616"/>
      <c r="AO27" s="617"/>
      <c r="AP27" s="607" t="s">
        <v>310</v>
      </c>
      <c r="AQ27" s="608"/>
      <c r="AR27" s="608"/>
      <c r="AS27" s="608"/>
      <c r="AT27" s="608"/>
      <c r="AU27" s="608"/>
      <c r="AV27" s="608"/>
      <c r="AW27" s="608"/>
      <c r="AX27" s="608"/>
      <c r="AY27" s="608"/>
      <c r="AZ27" s="608"/>
      <c r="BA27" s="608"/>
      <c r="BB27" s="608"/>
      <c r="BC27" s="608"/>
      <c r="BD27" s="608"/>
      <c r="BE27" s="608"/>
      <c r="BF27" s="609"/>
      <c r="BG27" s="610">
        <v>1459248</v>
      </c>
      <c r="BH27" s="611"/>
      <c r="BI27" s="611"/>
      <c r="BJ27" s="611"/>
      <c r="BK27" s="611"/>
      <c r="BL27" s="611"/>
      <c r="BM27" s="611"/>
      <c r="BN27" s="612"/>
      <c r="BO27" s="613">
        <v>100</v>
      </c>
      <c r="BP27" s="613"/>
      <c r="BQ27" s="613"/>
      <c r="BR27" s="613"/>
      <c r="BS27" s="614" t="s">
        <v>182</v>
      </c>
      <c r="BT27" s="614"/>
      <c r="BU27" s="614"/>
      <c r="BV27" s="614"/>
      <c r="BW27" s="614"/>
      <c r="BX27" s="614"/>
      <c r="BY27" s="614"/>
      <c r="BZ27" s="614"/>
      <c r="CA27" s="614"/>
      <c r="CB27" s="618"/>
      <c r="CD27" s="607" t="s">
        <v>311</v>
      </c>
      <c r="CE27" s="608"/>
      <c r="CF27" s="608"/>
      <c r="CG27" s="608"/>
      <c r="CH27" s="608"/>
      <c r="CI27" s="608"/>
      <c r="CJ27" s="608"/>
      <c r="CK27" s="608"/>
      <c r="CL27" s="608"/>
      <c r="CM27" s="608"/>
      <c r="CN27" s="608"/>
      <c r="CO27" s="608"/>
      <c r="CP27" s="608"/>
      <c r="CQ27" s="609"/>
      <c r="CR27" s="610">
        <v>1633882</v>
      </c>
      <c r="CS27" s="642"/>
      <c r="CT27" s="642"/>
      <c r="CU27" s="642"/>
      <c r="CV27" s="642"/>
      <c r="CW27" s="642"/>
      <c r="CX27" s="642"/>
      <c r="CY27" s="643"/>
      <c r="CZ27" s="615">
        <v>12.8</v>
      </c>
      <c r="DA27" s="640"/>
      <c r="DB27" s="640"/>
      <c r="DC27" s="644"/>
      <c r="DD27" s="619">
        <v>328051</v>
      </c>
      <c r="DE27" s="642"/>
      <c r="DF27" s="642"/>
      <c r="DG27" s="642"/>
      <c r="DH27" s="642"/>
      <c r="DI27" s="642"/>
      <c r="DJ27" s="642"/>
      <c r="DK27" s="643"/>
      <c r="DL27" s="619">
        <v>327891</v>
      </c>
      <c r="DM27" s="642"/>
      <c r="DN27" s="642"/>
      <c r="DO27" s="642"/>
      <c r="DP27" s="642"/>
      <c r="DQ27" s="642"/>
      <c r="DR27" s="642"/>
      <c r="DS27" s="642"/>
      <c r="DT27" s="642"/>
      <c r="DU27" s="642"/>
      <c r="DV27" s="643"/>
      <c r="DW27" s="615">
        <v>7</v>
      </c>
      <c r="DX27" s="640"/>
      <c r="DY27" s="640"/>
      <c r="DZ27" s="640"/>
      <c r="EA27" s="640"/>
      <c r="EB27" s="640"/>
      <c r="EC27" s="641"/>
    </row>
    <row r="28" spans="2:133" ht="11.25" customHeight="1" x14ac:dyDescent="0.15">
      <c r="B28" s="607" t="s">
        <v>312</v>
      </c>
      <c r="C28" s="608"/>
      <c r="D28" s="608"/>
      <c r="E28" s="608"/>
      <c r="F28" s="608"/>
      <c r="G28" s="608"/>
      <c r="H28" s="608"/>
      <c r="I28" s="608"/>
      <c r="J28" s="608"/>
      <c r="K28" s="608"/>
      <c r="L28" s="608"/>
      <c r="M28" s="608"/>
      <c r="N28" s="608"/>
      <c r="O28" s="608"/>
      <c r="P28" s="608"/>
      <c r="Q28" s="609"/>
      <c r="R28" s="610">
        <v>62572</v>
      </c>
      <c r="S28" s="611"/>
      <c r="T28" s="611"/>
      <c r="U28" s="611"/>
      <c r="V28" s="611"/>
      <c r="W28" s="611"/>
      <c r="X28" s="611"/>
      <c r="Y28" s="612"/>
      <c r="Z28" s="613">
        <v>0.5</v>
      </c>
      <c r="AA28" s="613"/>
      <c r="AB28" s="613"/>
      <c r="AC28" s="613"/>
      <c r="AD28" s="614">
        <v>5267</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313</v>
      </c>
      <c r="CE28" s="608"/>
      <c r="CF28" s="608"/>
      <c r="CG28" s="608"/>
      <c r="CH28" s="608"/>
      <c r="CI28" s="608"/>
      <c r="CJ28" s="608"/>
      <c r="CK28" s="608"/>
      <c r="CL28" s="608"/>
      <c r="CM28" s="608"/>
      <c r="CN28" s="608"/>
      <c r="CO28" s="608"/>
      <c r="CP28" s="608"/>
      <c r="CQ28" s="609"/>
      <c r="CR28" s="610">
        <v>833719</v>
      </c>
      <c r="CS28" s="611"/>
      <c r="CT28" s="611"/>
      <c r="CU28" s="611"/>
      <c r="CV28" s="611"/>
      <c r="CW28" s="611"/>
      <c r="CX28" s="611"/>
      <c r="CY28" s="612"/>
      <c r="CZ28" s="615">
        <v>6.5</v>
      </c>
      <c r="DA28" s="640"/>
      <c r="DB28" s="640"/>
      <c r="DC28" s="644"/>
      <c r="DD28" s="619">
        <v>833719</v>
      </c>
      <c r="DE28" s="611"/>
      <c r="DF28" s="611"/>
      <c r="DG28" s="611"/>
      <c r="DH28" s="611"/>
      <c r="DI28" s="611"/>
      <c r="DJ28" s="611"/>
      <c r="DK28" s="612"/>
      <c r="DL28" s="619">
        <v>833719</v>
      </c>
      <c r="DM28" s="611"/>
      <c r="DN28" s="611"/>
      <c r="DO28" s="611"/>
      <c r="DP28" s="611"/>
      <c r="DQ28" s="611"/>
      <c r="DR28" s="611"/>
      <c r="DS28" s="611"/>
      <c r="DT28" s="611"/>
      <c r="DU28" s="611"/>
      <c r="DV28" s="612"/>
      <c r="DW28" s="615">
        <v>17.7</v>
      </c>
      <c r="DX28" s="640"/>
      <c r="DY28" s="640"/>
      <c r="DZ28" s="640"/>
      <c r="EA28" s="640"/>
      <c r="EB28" s="640"/>
      <c r="EC28" s="641"/>
    </row>
    <row r="29" spans="2:133" ht="11.25" customHeight="1" x14ac:dyDescent="0.15">
      <c r="B29" s="607" t="s">
        <v>314</v>
      </c>
      <c r="C29" s="608"/>
      <c r="D29" s="608"/>
      <c r="E29" s="608"/>
      <c r="F29" s="608"/>
      <c r="G29" s="608"/>
      <c r="H29" s="608"/>
      <c r="I29" s="608"/>
      <c r="J29" s="608"/>
      <c r="K29" s="608"/>
      <c r="L29" s="608"/>
      <c r="M29" s="608"/>
      <c r="N29" s="608"/>
      <c r="O29" s="608"/>
      <c r="P29" s="608"/>
      <c r="Q29" s="609"/>
      <c r="R29" s="610">
        <v>8327</v>
      </c>
      <c r="S29" s="611"/>
      <c r="T29" s="611"/>
      <c r="U29" s="611"/>
      <c r="V29" s="611"/>
      <c r="W29" s="611"/>
      <c r="X29" s="611"/>
      <c r="Y29" s="612"/>
      <c r="Z29" s="613">
        <v>0.1</v>
      </c>
      <c r="AA29" s="613"/>
      <c r="AB29" s="613"/>
      <c r="AC29" s="613"/>
      <c r="AD29" s="614" t="s">
        <v>151</v>
      </c>
      <c r="AE29" s="614"/>
      <c r="AF29" s="614"/>
      <c r="AG29" s="614"/>
      <c r="AH29" s="614"/>
      <c r="AI29" s="614"/>
      <c r="AJ29" s="614"/>
      <c r="AK29" s="614"/>
      <c r="AL29" s="615" t="s">
        <v>151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315</v>
      </c>
      <c r="CE29" s="647"/>
      <c r="CF29" s="607" t="s">
        <v>72</v>
      </c>
      <c r="CG29" s="608"/>
      <c r="CH29" s="608"/>
      <c r="CI29" s="608"/>
      <c r="CJ29" s="608"/>
      <c r="CK29" s="608"/>
      <c r="CL29" s="608"/>
      <c r="CM29" s="608"/>
      <c r="CN29" s="608"/>
      <c r="CO29" s="608"/>
      <c r="CP29" s="608"/>
      <c r="CQ29" s="609"/>
      <c r="CR29" s="610">
        <v>833719</v>
      </c>
      <c r="CS29" s="642"/>
      <c r="CT29" s="642"/>
      <c r="CU29" s="642"/>
      <c r="CV29" s="642"/>
      <c r="CW29" s="642"/>
      <c r="CX29" s="642"/>
      <c r="CY29" s="643"/>
      <c r="CZ29" s="615">
        <v>6.5</v>
      </c>
      <c r="DA29" s="640"/>
      <c r="DB29" s="640"/>
      <c r="DC29" s="644"/>
      <c r="DD29" s="619">
        <v>833719</v>
      </c>
      <c r="DE29" s="642"/>
      <c r="DF29" s="642"/>
      <c r="DG29" s="642"/>
      <c r="DH29" s="642"/>
      <c r="DI29" s="642"/>
      <c r="DJ29" s="642"/>
      <c r="DK29" s="643"/>
      <c r="DL29" s="619">
        <v>833719</v>
      </c>
      <c r="DM29" s="642"/>
      <c r="DN29" s="642"/>
      <c r="DO29" s="642"/>
      <c r="DP29" s="642"/>
      <c r="DQ29" s="642"/>
      <c r="DR29" s="642"/>
      <c r="DS29" s="642"/>
      <c r="DT29" s="642"/>
      <c r="DU29" s="642"/>
      <c r="DV29" s="643"/>
      <c r="DW29" s="615">
        <v>17.7</v>
      </c>
      <c r="DX29" s="640"/>
      <c r="DY29" s="640"/>
      <c r="DZ29" s="640"/>
      <c r="EA29" s="640"/>
      <c r="EB29" s="640"/>
      <c r="EC29" s="641"/>
    </row>
    <row r="30" spans="2:133" ht="11.25" customHeight="1" x14ac:dyDescent="0.15">
      <c r="B30" s="607" t="s">
        <v>316</v>
      </c>
      <c r="C30" s="608"/>
      <c r="D30" s="608"/>
      <c r="E30" s="608"/>
      <c r="F30" s="608"/>
      <c r="G30" s="608"/>
      <c r="H30" s="608"/>
      <c r="I30" s="608"/>
      <c r="J30" s="608"/>
      <c r="K30" s="608"/>
      <c r="L30" s="608"/>
      <c r="M30" s="608"/>
      <c r="N30" s="608"/>
      <c r="O30" s="608"/>
      <c r="P30" s="608"/>
      <c r="Q30" s="609"/>
      <c r="R30" s="610">
        <v>1671975</v>
      </c>
      <c r="S30" s="611"/>
      <c r="T30" s="611"/>
      <c r="U30" s="611"/>
      <c r="V30" s="611"/>
      <c r="W30" s="611"/>
      <c r="X30" s="611"/>
      <c r="Y30" s="612"/>
      <c r="Z30" s="613">
        <v>12.6</v>
      </c>
      <c r="AA30" s="613"/>
      <c r="AB30" s="613"/>
      <c r="AC30" s="613"/>
      <c r="AD30" s="614" t="s">
        <v>182</v>
      </c>
      <c r="AE30" s="614"/>
      <c r="AF30" s="614"/>
      <c r="AG30" s="614"/>
      <c r="AH30" s="614"/>
      <c r="AI30" s="614"/>
      <c r="AJ30" s="614"/>
      <c r="AK30" s="614"/>
      <c r="AL30" s="615" t="s">
        <v>151</v>
      </c>
      <c r="AM30" s="616"/>
      <c r="AN30" s="616"/>
      <c r="AO30" s="617"/>
      <c r="AP30" s="592" t="s">
        <v>233</v>
      </c>
      <c r="AQ30" s="593"/>
      <c r="AR30" s="593"/>
      <c r="AS30" s="593"/>
      <c r="AT30" s="593"/>
      <c r="AU30" s="593"/>
      <c r="AV30" s="593"/>
      <c r="AW30" s="593"/>
      <c r="AX30" s="593"/>
      <c r="AY30" s="593"/>
      <c r="AZ30" s="593"/>
      <c r="BA30" s="593"/>
      <c r="BB30" s="593"/>
      <c r="BC30" s="593"/>
      <c r="BD30" s="593"/>
      <c r="BE30" s="593"/>
      <c r="BF30" s="594"/>
      <c r="BG30" s="592" t="s">
        <v>317</v>
      </c>
      <c r="BH30" s="652"/>
      <c r="BI30" s="652"/>
      <c r="BJ30" s="652"/>
      <c r="BK30" s="652"/>
      <c r="BL30" s="652"/>
      <c r="BM30" s="652"/>
      <c r="BN30" s="652"/>
      <c r="BO30" s="652"/>
      <c r="BP30" s="652"/>
      <c r="BQ30" s="653"/>
      <c r="BR30" s="592" t="s">
        <v>318</v>
      </c>
      <c r="BS30" s="652"/>
      <c r="BT30" s="652"/>
      <c r="BU30" s="652"/>
      <c r="BV30" s="652"/>
      <c r="BW30" s="652"/>
      <c r="BX30" s="652"/>
      <c r="BY30" s="652"/>
      <c r="BZ30" s="652"/>
      <c r="CA30" s="652"/>
      <c r="CB30" s="653"/>
      <c r="CD30" s="648"/>
      <c r="CE30" s="649"/>
      <c r="CF30" s="607" t="s">
        <v>319</v>
      </c>
      <c r="CG30" s="608"/>
      <c r="CH30" s="608"/>
      <c r="CI30" s="608"/>
      <c r="CJ30" s="608"/>
      <c r="CK30" s="608"/>
      <c r="CL30" s="608"/>
      <c r="CM30" s="608"/>
      <c r="CN30" s="608"/>
      <c r="CO30" s="608"/>
      <c r="CP30" s="608"/>
      <c r="CQ30" s="609"/>
      <c r="CR30" s="610">
        <v>820219</v>
      </c>
      <c r="CS30" s="611"/>
      <c r="CT30" s="611"/>
      <c r="CU30" s="611"/>
      <c r="CV30" s="611"/>
      <c r="CW30" s="611"/>
      <c r="CX30" s="611"/>
      <c r="CY30" s="612"/>
      <c r="CZ30" s="615">
        <v>6.4</v>
      </c>
      <c r="DA30" s="640"/>
      <c r="DB30" s="640"/>
      <c r="DC30" s="644"/>
      <c r="DD30" s="619">
        <v>820219</v>
      </c>
      <c r="DE30" s="611"/>
      <c r="DF30" s="611"/>
      <c r="DG30" s="611"/>
      <c r="DH30" s="611"/>
      <c r="DI30" s="611"/>
      <c r="DJ30" s="611"/>
      <c r="DK30" s="612"/>
      <c r="DL30" s="619">
        <v>820219</v>
      </c>
      <c r="DM30" s="611"/>
      <c r="DN30" s="611"/>
      <c r="DO30" s="611"/>
      <c r="DP30" s="611"/>
      <c r="DQ30" s="611"/>
      <c r="DR30" s="611"/>
      <c r="DS30" s="611"/>
      <c r="DT30" s="611"/>
      <c r="DU30" s="611"/>
      <c r="DV30" s="612"/>
      <c r="DW30" s="615">
        <v>17.399999999999999</v>
      </c>
      <c r="DX30" s="640"/>
      <c r="DY30" s="640"/>
      <c r="DZ30" s="640"/>
      <c r="EA30" s="640"/>
      <c r="EB30" s="640"/>
      <c r="EC30" s="641"/>
    </row>
    <row r="31" spans="2:133" ht="11.25" customHeight="1" x14ac:dyDescent="0.15">
      <c r="B31" s="623" t="s">
        <v>320</v>
      </c>
      <c r="C31" s="624"/>
      <c r="D31" s="624"/>
      <c r="E31" s="624"/>
      <c r="F31" s="624"/>
      <c r="G31" s="624"/>
      <c r="H31" s="624"/>
      <c r="I31" s="624"/>
      <c r="J31" s="624"/>
      <c r="K31" s="624"/>
      <c r="L31" s="624"/>
      <c r="M31" s="624"/>
      <c r="N31" s="624"/>
      <c r="O31" s="624"/>
      <c r="P31" s="624"/>
      <c r="Q31" s="625"/>
      <c r="R31" s="610" t="s">
        <v>151</v>
      </c>
      <c r="S31" s="611"/>
      <c r="T31" s="611"/>
      <c r="U31" s="611"/>
      <c r="V31" s="611"/>
      <c r="W31" s="611"/>
      <c r="X31" s="611"/>
      <c r="Y31" s="612"/>
      <c r="Z31" s="613" t="s">
        <v>151</v>
      </c>
      <c r="AA31" s="613"/>
      <c r="AB31" s="613"/>
      <c r="AC31" s="613"/>
      <c r="AD31" s="614" t="s">
        <v>182</v>
      </c>
      <c r="AE31" s="614"/>
      <c r="AF31" s="614"/>
      <c r="AG31" s="614"/>
      <c r="AH31" s="614"/>
      <c r="AI31" s="614"/>
      <c r="AJ31" s="614"/>
      <c r="AK31" s="614"/>
      <c r="AL31" s="615" t="s">
        <v>239</v>
      </c>
      <c r="AM31" s="616"/>
      <c r="AN31" s="616"/>
      <c r="AO31" s="617"/>
      <c r="AP31" s="656" t="s">
        <v>321</v>
      </c>
      <c r="AQ31" s="657"/>
      <c r="AR31" s="657"/>
      <c r="AS31" s="657"/>
      <c r="AT31" s="662" t="s">
        <v>322</v>
      </c>
      <c r="AU31" s="212"/>
      <c r="AV31" s="212"/>
      <c r="AW31" s="212"/>
      <c r="AX31" s="596" t="s">
        <v>196</v>
      </c>
      <c r="AY31" s="597"/>
      <c r="AZ31" s="597"/>
      <c r="BA31" s="597"/>
      <c r="BB31" s="597"/>
      <c r="BC31" s="597"/>
      <c r="BD31" s="597"/>
      <c r="BE31" s="597"/>
      <c r="BF31" s="598"/>
      <c r="BG31" s="666">
        <v>98.5</v>
      </c>
      <c r="BH31" s="654"/>
      <c r="BI31" s="654"/>
      <c r="BJ31" s="654"/>
      <c r="BK31" s="654"/>
      <c r="BL31" s="654"/>
      <c r="BM31" s="605">
        <v>95.7</v>
      </c>
      <c r="BN31" s="654"/>
      <c r="BO31" s="654"/>
      <c r="BP31" s="654"/>
      <c r="BQ31" s="655"/>
      <c r="BR31" s="666">
        <v>98.7</v>
      </c>
      <c r="BS31" s="654"/>
      <c r="BT31" s="654"/>
      <c r="BU31" s="654"/>
      <c r="BV31" s="654"/>
      <c r="BW31" s="654"/>
      <c r="BX31" s="605">
        <v>95.7</v>
      </c>
      <c r="BY31" s="654"/>
      <c r="BZ31" s="654"/>
      <c r="CA31" s="654"/>
      <c r="CB31" s="655"/>
      <c r="CD31" s="648"/>
      <c r="CE31" s="649"/>
      <c r="CF31" s="607" t="s">
        <v>323</v>
      </c>
      <c r="CG31" s="608"/>
      <c r="CH31" s="608"/>
      <c r="CI31" s="608"/>
      <c r="CJ31" s="608"/>
      <c r="CK31" s="608"/>
      <c r="CL31" s="608"/>
      <c r="CM31" s="608"/>
      <c r="CN31" s="608"/>
      <c r="CO31" s="608"/>
      <c r="CP31" s="608"/>
      <c r="CQ31" s="609"/>
      <c r="CR31" s="610">
        <v>13500</v>
      </c>
      <c r="CS31" s="642"/>
      <c r="CT31" s="642"/>
      <c r="CU31" s="642"/>
      <c r="CV31" s="642"/>
      <c r="CW31" s="642"/>
      <c r="CX31" s="642"/>
      <c r="CY31" s="643"/>
      <c r="CZ31" s="615">
        <v>0.1</v>
      </c>
      <c r="DA31" s="640"/>
      <c r="DB31" s="640"/>
      <c r="DC31" s="644"/>
      <c r="DD31" s="619">
        <v>13500</v>
      </c>
      <c r="DE31" s="642"/>
      <c r="DF31" s="642"/>
      <c r="DG31" s="642"/>
      <c r="DH31" s="642"/>
      <c r="DI31" s="642"/>
      <c r="DJ31" s="642"/>
      <c r="DK31" s="643"/>
      <c r="DL31" s="619">
        <v>13500</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15">
      <c r="B32" s="607" t="s">
        <v>324</v>
      </c>
      <c r="C32" s="608"/>
      <c r="D32" s="608"/>
      <c r="E32" s="608"/>
      <c r="F32" s="608"/>
      <c r="G32" s="608"/>
      <c r="H32" s="608"/>
      <c r="I32" s="608"/>
      <c r="J32" s="608"/>
      <c r="K32" s="608"/>
      <c r="L32" s="608"/>
      <c r="M32" s="608"/>
      <c r="N32" s="608"/>
      <c r="O32" s="608"/>
      <c r="P32" s="608"/>
      <c r="Q32" s="609"/>
      <c r="R32" s="610">
        <v>845251</v>
      </c>
      <c r="S32" s="611"/>
      <c r="T32" s="611"/>
      <c r="U32" s="611"/>
      <c r="V32" s="611"/>
      <c r="W32" s="611"/>
      <c r="X32" s="611"/>
      <c r="Y32" s="612"/>
      <c r="Z32" s="613">
        <v>6.4</v>
      </c>
      <c r="AA32" s="613"/>
      <c r="AB32" s="613"/>
      <c r="AC32" s="613"/>
      <c r="AD32" s="614" t="s">
        <v>239</v>
      </c>
      <c r="AE32" s="614"/>
      <c r="AF32" s="614"/>
      <c r="AG32" s="614"/>
      <c r="AH32" s="614"/>
      <c r="AI32" s="614"/>
      <c r="AJ32" s="614"/>
      <c r="AK32" s="614"/>
      <c r="AL32" s="615" t="s">
        <v>151</v>
      </c>
      <c r="AM32" s="616"/>
      <c r="AN32" s="616"/>
      <c r="AO32" s="617"/>
      <c r="AP32" s="658"/>
      <c r="AQ32" s="659"/>
      <c r="AR32" s="659"/>
      <c r="AS32" s="659"/>
      <c r="AT32" s="663"/>
      <c r="AU32" s="208" t="s">
        <v>325</v>
      </c>
      <c r="AX32" s="607" t="s">
        <v>326</v>
      </c>
      <c r="AY32" s="608"/>
      <c r="AZ32" s="608"/>
      <c r="BA32" s="608"/>
      <c r="BB32" s="608"/>
      <c r="BC32" s="608"/>
      <c r="BD32" s="608"/>
      <c r="BE32" s="608"/>
      <c r="BF32" s="609"/>
      <c r="BG32" s="667">
        <v>98.1</v>
      </c>
      <c r="BH32" s="642"/>
      <c r="BI32" s="642"/>
      <c r="BJ32" s="642"/>
      <c r="BK32" s="642"/>
      <c r="BL32" s="642"/>
      <c r="BM32" s="616">
        <v>95.8</v>
      </c>
      <c r="BN32" s="642"/>
      <c r="BO32" s="642"/>
      <c r="BP32" s="642"/>
      <c r="BQ32" s="665"/>
      <c r="BR32" s="667">
        <v>98.9</v>
      </c>
      <c r="BS32" s="642"/>
      <c r="BT32" s="642"/>
      <c r="BU32" s="642"/>
      <c r="BV32" s="642"/>
      <c r="BW32" s="642"/>
      <c r="BX32" s="616">
        <v>96.4</v>
      </c>
      <c r="BY32" s="642"/>
      <c r="BZ32" s="642"/>
      <c r="CA32" s="642"/>
      <c r="CB32" s="665"/>
      <c r="CD32" s="650"/>
      <c r="CE32" s="651"/>
      <c r="CF32" s="607" t="s">
        <v>327</v>
      </c>
      <c r="CG32" s="608"/>
      <c r="CH32" s="608"/>
      <c r="CI32" s="608"/>
      <c r="CJ32" s="608"/>
      <c r="CK32" s="608"/>
      <c r="CL32" s="608"/>
      <c r="CM32" s="608"/>
      <c r="CN32" s="608"/>
      <c r="CO32" s="608"/>
      <c r="CP32" s="608"/>
      <c r="CQ32" s="609"/>
      <c r="CR32" s="610" t="s">
        <v>239</v>
      </c>
      <c r="CS32" s="611"/>
      <c r="CT32" s="611"/>
      <c r="CU32" s="611"/>
      <c r="CV32" s="611"/>
      <c r="CW32" s="611"/>
      <c r="CX32" s="611"/>
      <c r="CY32" s="612"/>
      <c r="CZ32" s="615" t="s">
        <v>151</v>
      </c>
      <c r="DA32" s="640"/>
      <c r="DB32" s="640"/>
      <c r="DC32" s="644"/>
      <c r="DD32" s="619" t="s">
        <v>151</v>
      </c>
      <c r="DE32" s="611"/>
      <c r="DF32" s="611"/>
      <c r="DG32" s="611"/>
      <c r="DH32" s="611"/>
      <c r="DI32" s="611"/>
      <c r="DJ32" s="611"/>
      <c r="DK32" s="612"/>
      <c r="DL32" s="619" t="s">
        <v>239</v>
      </c>
      <c r="DM32" s="611"/>
      <c r="DN32" s="611"/>
      <c r="DO32" s="611"/>
      <c r="DP32" s="611"/>
      <c r="DQ32" s="611"/>
      <c r="DR32" s="611"/>
      <c r="DS32" s="611"/>
      <c r="DT32" s="611"/>
      <c r="DU32" s="611"/>
      <c r="DV32" s="612"/>
      <c r="DW32" s="615" t="s">
        <v>151</v>
      </c>
      <c r="DX32" s="640"/>
      <c r="DY32" s="640"/>
      <c r="DZ32" s="640"/>
      <c r="EA32" s="640"/>
      <c r="EB32" s="640"/>
      <c r="EC32" s="641"/>
    </row>
    <row r="33" spans="2:133" ht="11.25" customHeight="1" x14ac:dyDescent="0.15">
      <c r="B33" s="607" t="s">
        <v>328</v>
      </c>
      <c r="C33" s="608"/>
      <c r="D33" s="608"/>
      <c r="E33" s="608"/>
      <c r="F33" s="608"/>
      <c r="G33" s="608"/>
      <c r="H33" s="608"/>
      <c r="I33" s="608"/>
      <c r="J33" s="608"/>
      <c r="K33" s="608"/>
      <c r="L33" s="608"/>
      <c r="M33" s="608"/>
      <c r="N33" s="608"/>
      <c r="O33" s="608"/>
      <c r="P33" s="608"/>
      <c r="Q33" s="609"/>
      <c r="R33" s="610">
        <v>25214</v>
      </c>
      <c r="S33" s="611"/>
      <c r="T33" s="611"/>
      <c r="U33" s="611"/>
      <c r="V33" s="611"/>
      <c r="W33" s="611"/>
      <c r="X33" s="611"/>
      <c r="Y33" s="612"/>
      <c r="Z33" s="613">
        <v>0.2</v>
      </c>
      <c r="AA33" s="613"/>
      <c r="AB33" s="613"/>
      <c r="AC33" s="613"/>
      <c r="AD33" s="614">
        <v>9619</v>
      </c>
      <c r="AE33" s="614"/>
      <c r="AF33" s="614"/>
      <c r="AG33" s="614"/>
      <c r="AH33" s="614"/>
      <c r="AI33" s="614"/>
      <c r="AJ33" s="614"/>
      <c r="AK33" s="614"/>
      <c r="AL33" s="615">
        <v>0.2</v>
      </c>
      <c r="AM33" s="616"/>
      <c r="AN33" s="616"/>
      <c r="AO33" s="617"/>
      <c r="AP33" s="660"/>
      <c r="AQ33" s="661"/>
      <c r="AR33" s="661"/>
      <c r="AS33" s="661"/>
      <c r="AT33" s="664"/>
      <c r="AU33" s="213"/>
      <c r="AV33" s="213"/>
      <c r="AW33" s="213"/>
      <c r="AX33" s="631" t="s">
        <v>329</v>
      </c>
      <c r="AY33" s="632"/>
      <c r="AZ33" s="632"/>
      <c r="BA33" s="632"/>
      <c r="BB33" s="632"/>
      <c r="BC33" s="632"/>
      <c r="BD33" s="632"/>
      <c r="BE33" s="632"/>
      <c r="BF33" s="633"/>
      <c r="BG33" s="668">
        <v>98.7</v>
      </c>
      <c r="BH33" s="669"/>
      <c r="BI33" s="669"/>
      <c r="BJ33" s="669"/>
      <c r="BK33" s="669"/>
      <c r="BL33" s="669"/>
      <c r="BM33" s="670">
        <v>95.5</v>
      </c>
      <c r="BN33" s="669"/>
      <c r="BO33" s="669"/>
      <c r="BP33" s="669"/>
      <c r="BQ33" s="671"/>
      <c r="BR33" s="668">
        <v>98.6</v>
      </c>
      <c r="BS33" s="669"/>
      <c r="BT33" s="669"/>
      <c r="BU33" s="669"/>
      <c r="BV33" s="669"/>
      <c r="BW33" s="669"/>
      <c r="BX33" s="670">
        <v>94.9</v>
      </c>
      <c r="BY33" s="669"/>
      <c r="BZ33" s="669"/>
      <c r="CA33" s="669"/>
      <c r="CB33" s="671"/>
      <c r="CD33" s="607" t="s">
        <v>330</v>
      </c>
      <c r="CE33" s="608"/>
      <c r="CF33" s="608"/>
      <c r="CG33" s="608"/>
      <c r="CH33" s="608"/>
      <c r="CI33" s="608"/>
      <c r="CJ33" s="608"/>
      <c r="CK33" s="608"/>
      <c r="CL33" s="608"/>
      <c r="CM33" s="608"/>
      <c r="CN33" s="608"/>
      <c r="CO33" s="608"/>
      <c r="CP33" s="608"/>
      <c r="CQ33" s="609"/>
      <c r="CR33" s="610">
        <v>7912912</v>
      </c>
      <c r="CS33" s="642"/>
      <c r="CT33" s="642"/>
      <c r="CU33" s="642"/>
      <c r="CV33" s="642"/>
      <c r="CW33" s="642"/>
      <c r="CX33" s="642"/>
      <c r="CY33" s="643"/>
      <c r="CZ33" s="615">
        <v>62.1</v>
      </c>
      <c r="DA33" s="640"/>
      <c r="DB33" s="640"/>
      <c r="DC33" s="644"/>
      <c r="DD33" s="619">
        <v>2679409</v>
      </c>
      <c r="DE33" s="642"/>
      <c r="DF33" s="642"/>
      <c r="DG33" s="642"/>
      <c r="DH33" s="642"/>
      <c r="DI33" s="642"/>
      <c r="DJ33" s="642"/>
      <c r="DK33" s="643"/>
      <c r="DL33" s="619">
        <v>1539385</v>
      </c>
      <c r="DM33" s="642"/>
      <c r="DN33" s="642"/>
      <c r="DO33" s="642"/>
      <c r="DP33" s="642"/>
      <c r="DQ33" s="642"/>
      <c r="DR33" s="642"/>
      <c r="DS33" s="642"/>
      <c r="DT33" s="642"/>
      <c r="DU33" s="642"/>
      <c r="DV33" s="643"/>
      <c r="DW33" s="615">
        <v>32.700000000000003</v>
      </c>
      <c r="DX33" s="640"/>
      <c r="DY33" s="640"/>
      <c r="DZ33" s="640"/>
      <c r="EA33" s="640"/>
      <c r="EB33" s="640"/>
      <c r="EC33" s="641"/>
    </row>
    <row r="34" spans="2:133" ht="11.25" customHeight="1" x14ac:dyDescent="0.15">
      <c r="B34" s="607" t="s">
        <v>331</v>
      </c>
      <c r="C34" s="608"/>
      <c r="D34" s="608"/>
      <c r="E34" s="608"/>
      <c r="F34" s="608"/>
      <c r="G34" s="608"/>
      <c r="H34" s="608"/>
      <c r="I34" s="608"/>
      <c r="J34" s="608"/>
      <c r="K34" s="608"/>
      <c r="L34" s="608"/>
      <c r="M34" s="608"/>
      <c r="N34" s="608"/>
      <c r="O34" s="608"/>
      <c r="P34" s="608"/>
      <c r="Q34" s="609"/>
      <c r="R34" s="610">
        <v>4258689</v>
      </c>
      <c r="S34" s="611"/>
      <c r="T34" s="611"/>
      <c r="U34" s="611"/>
      <c r="V34" s="611"/>
      <c r="W34" s="611"/>
      <c r="X34" s="611"/>
      <c r="Y34" s="612"/>
      <c r="Z34" s="613">
        <v>32.200000000000003</v>
      </c>
      <c r="AA34" s="613"/>
      <c r="AB34" s="613"/>
      <c r="AC34" s="613"/>
      <c r="AD34" s="614" t="s">
        <v>151</v>
      </c>
      <c r="AE34" s="614"/>
      <c r="AF34" s="614"/>
      <c r="AG34" s="614"/>
      <c r="AH34" s="614"/>
      <c r="AI34" s="614"/>
      <c r="AJ34" s="614"/>
      <c r="AK34" s="614"/>
      <c r="AL34" s="615" t="s">
        <v>182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332</v>
      </c>
      <c r="CE34" s="608"/>
      <c r="CF34" s="608"/>
      <c r="CG34" s="608"/>
      <c r="CH34" s="608"/>
      <c r="CI34" s="608"/>
      <c r="CJ34" s="608"/>
      <c r="CK34" s="608"/>
      <c r="CL34" s="608"/>
      <c r="CM34" s="608"/>
      <c r="CN34" s="608"/>
      <c r="CO34" s="608"/>
      <c r="CP34" s="608"/>
      <c r="CQ34" s="609"/>
      <c r="CR34" s="610">
        <v>2225538</v>
      </c>
      <c r="CS34" s="611"/>
      <c r="CT34" s="611"/>
      <c r="CU34" s="611"/>
      <c r="CV34" s="611"/>
      <c r="CW34" s="611"/>
      <c r="CX34" s="611"/>
      <c r="CY34" s="612"/>
      <c r="CZ34" s="615">
        <v>17.5</v>
      </c>
      <c r="DA34" s="640"/>
      <c r="DB34" s="640"/>
      <c r="DC34" s="644"/>
      <c r="DD34" s="619">
        <v>468763</v>
      </c>
      <c r="DE34" s="611"/>
      <c r="DF34" s="611"/>
      <c r="DG34" s="611"/>
      <c r="DH34" s="611"/>
      <c r="DI34" s="611"/>
      <c r="DJ34" s="611"/>
      <c r="DK34" s="612"/>
      <c r="DL34" s="619">
        <v>359532</v>
      </c>
      <c r="DM34" s="611"/>
      <c r="DN34" s="611"/>
      <c r="DO34" s="611"/>
      <c r="DP34" s="611"/>
      <c r="DQ34" s="611"/>
      <c r="DR34" s="611"/>
      <c r="DS34" s="611"/>
      <c r="DT34" s="611"/>
      <c r="DU34" s="611"/>
      <c r="DV34" s="612"/>
      <c r="DW34" s="615">
        <v>7.6</v>
      </c>
      <c r="DX34" s="640"/>
      <c r="DY34" s="640"/>
      <c r="DZ34" s="640"/>
      <c r="EA34" s="640"/>
      <c r="EB34" s="640"/>
      <c r="EC34" s="641"/>
    </row>
    <row r="35" spans="2:133" ht="11.25" customHeight="1" x14ac:dyDescent="0.15">
      <c r="B35" s="607" t="s">
        <v>333</v>
      </c>
      <c r="C35" s="608"/>
      <c r="D35" s="608"/>
      <c r="E35" s="608"/>
      <c r="F35" s="608"/>
      <c r="G35" s="608"/>
      <c r="H35" s="608"/>
      <c r="I35" s="608"/>
      <c r="J35" s="608"/>
      <c r="K35" s="608"/>
      <c r="L35" s="608"/>
      <c r="M35" s="608"/>
      <c r="N35" s="608"/>
      <c r="O35" s="608"/>
      <c r="P35" s="608"/>
      <c r="Q35" s="609"/>
      <c r="R35" s="610">
        <v>838973</v>
      </c>
      <c r="S35" s="611"/>
      <c r="T35" s="611"/>
      <c r="U35" s="611"/>
      <c r="V35" s="611"/>
      <c r="W35" s="611"/>
      <c r="X35" s="611"/>
      <c r="Y35" s="612"/>
      <c r="Z35" s="613">
        <v>6.3</v>
      </c>
      <c r="AA35" s="613"/>
      <c r="AB35" s="613"/>
      <c r="AC35" s="613"/>
      <c r="AD35" s="614" t="s">
        <v>182</v>
      </c>
      <c r="AE35" s="614"/>
      <c r="AF35" s="614"/>
      <c r="AG35" s="614"/>
      <c r="AH35" s="614"/>
      <c r="AI35" s="614"/>
      <c r="AJ35" s="614"/>
      <c r="AK35" s="614"/>
      <c r="AL35" s="615" t="s">
        <v>182</v>
      </c>
      <c r="AM35" s="616"/>
      <c r="AN35" s="616"/>
      <c r="AO35" s="617"/>
      <c r="AP35" s="218"/>
      <c r="AQ35" s="592" t="s">
        <v>334</v>
      </c>
      <c r="AR35" s="593"/>
      <c r="AS35" s="593"/>
      <c r="AT35" s="593"/>
      <c r="AU35" s="593"/>
      <c r="AV35" s="593"/>
      <c r="AW35" s="593"/>
      <c r="AX35" s="593"/>
      <c r="AY35" s="593"/>
      <c r="AZ35" s="593"/>
      <c r="BA35" s="593"/>
      <c r="BB35" s="593"/>
      <c r="BC35" s="593"/>
      <c r="BD35" s="593"/>
      <c r="BE35" s="593"/>
      <c r="BF35" s="594"/>
      <c r="BG35" s="592" t="s">
        <v>335</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336</v>
      </c>
      <c r="CE35" s="608"/>
      <c r="CF35" s="608"/>
      <c r="CG35" s="608"/>
      <c r="CH35" s="608"/>
      <c r="CI35" s="608"/>
      <c r="CJ35" s="608"/>
      <c r="CK35" s="608"/>
      <c r="CL35" s="608"/>
      <c r="CM35" s="608"/>
      <c r="CN35" s="608"/>
      <c r="CO35" s="608"/>
      <c r="CP35" s="608"/>
      <c r="CQ35" s="609"/>
      <c r="CR35" s="610">
        <v>74096</v>
      </c>
      <c r="CS35" s="642"/>
      <c r="CT35" s="642"/>
      <c r="CU35" s="642"/>
      <c r="CV35" s="642"/>
      <c r="CW35" s="642"/>
      <c r="CX35" s="642"/>
      <c r="CY35" s="643"/>
      <c r="CZ35" s="615">
        <v>0.6</v>
      </c>
      <c r="DA35" s="640"/>
      <c r="DB35" s="640"/>
      <c r="DC35" s="644"/>
      <c r="DD35" s="619">
        <v>65603</v>
      </c>
      <c r="DE35" s="642"/>
      <c r="DF35" s="642"/>
      <c r="DG35" s="642"/>
      <c r="DH35" s="642"/>
      <c r="DI35" s="642"/>
      <c r="DJ35" s="642"/>
      <c r="DK35" s="643"/>
      <c r="DL35" s="619">
        <v>65603</v>
      </c>
      <c r="DM35" s="642"/>
      <c r="DN35" s="642"/>
      <c r="DO35" s="642"/>
      <c r="DP35" s="642"/>
      <c r="DQ35" s="642"/>
      <c r="DR35" s="642"/>
      <c r="DS35" s="642"/>
      <c r="DT35" s="642"/>
      <c r="DU35" s="642"/>
      <c r="DV35" s="643"/>
      <c r="DW35" s="615">
        <v>1.4</v>
      </c>
      <c r="DX35" s="640"/>
      <c r="DY35" s="640"/>
      <c r="DZ35" s="640"/>
      <c r="EA35" s="640"/>
      <c r="EB35" s="640"/>
      <c r="EC35" s="641"/>
    </row>
    <row r="36" spans="2:133" ht="11.25" customHeight="1" x14ac:dyDescent="0.15">
      <c r="B36" s="607" t="s">
        <v>337</v>
      </c>
      <c r="C36" s="608"/>
      <c r="D36" s="608"/>
      <c r="E36" s="608"/>
      <c r="F36" s="608"/>
      <c r="G36" s="608"/>
      <c r="H36" s="608"/>
      <c r="I36" s="608"/>
      <c r="J36" s="608"/>
      <c r="K36" s="608"/>
      <c r="L36" s="608"/>
      <c r="M36" s="608"/>
      <c r="N36" s="608"/>
      <c r="O36" s="608"/>
      <c r="P36" s="608"/>
      <c r="Q36" s="609"/>
      <c r="R36" s="610">
        <v>345659</v>
      </c>
      <c r="S36" s="611"/>
      <c r="T36" s="611"/>
      <c r="U36" s="611"/>
      <c r="V36" s="611"/>
      <c r="W36" s="611"/>
      <c r="X36" s="611"/>
      <c r="Y36" s="612"/>
      <c r="Z36" s="613">
        <v>2.6</v>
      </c>
      <c r="AA36" s="613"/>
      <c r="AB36" s="613"/>
      <c r="AC36" s="613"/>
      <c r="AD36" s="614" t="s">
        <v>239</v>
      </c>
      <c r="AE36" s="614"/>
      <c r="AF36" s="614"/>
      <c r="AG36" s="614"/>
      <c r="AH36" s="614"/>
      <c r="AI36" s="614"/>
      <c r="AJ36" s="614"/>
      <c r="AK36" s="614"/>
      <c r="AL36" s="615" t="s">
        <v>182</v>
      </c>
      <c r="AM36" s="616"/>
      <c r="AN36" s="616"/>
      <c r="AO36" s="617"/>
      <c r="AP36" s="218"/>
      <c r="AQ36" s="676" t="s">
        <v>338</v>
      </c>
      <c r="AR36" s="677"/>
      <c r="AS36" s="677"/>
      <c r="AT36" s="677"/>
      <c r="AU36" s="677"/>
      <c r="AV36" s="677"/>
      <c r="AW36" s="677"/>
      <c r="AX36" s="677"/>
      <c r="AY36" s="678"/>
      <c r="AZ36" s="599">
        <v>866107</v>
      </c>
      <c r="BA36" s="600"/>
      <c r="BB36" s="600"/>
      <c r="BC36" s="600"/>
      <c r="BD36" s="600"/>
      <c r="BE36" s="600"/>
      <c r="BF36" s="672"/>
      <c r="BG36" s="596" t="s">
        <v>339</v>
      </c>
      <c r="BH36" s="597"/>
      <c r="BI36" s="597"/>
      <c r="BJ36" s="597"/>
      <c r="BK36" s="597"/>
      <c r="BL36" s="597"/>
      <c r="BM36" s="597"/>
      <c r="BN36" s="597"/>
      <c r="BO36" s="597"/>
      <c r="BP36" s="597"/>
      <c r="BQ36" s="597"/>
      <c r="BR36" s="597"/>
      <c r="BS36" s="597"/>
      <c r="BT36" s="597"/>
      <c r="BU36" s="598"/>
      <c r="BV36" s="599">
        <v>25437</v>
      </c>
      <c r="BW36" s="600"/>
      <c r="BX36" s="600"/>
      <c r="BY36" s="600"/>
      <c r="BZ36" s="600"/>
      <c r="CA36" s="600"/>
      <c r="CB36" s="672"/>
      <c r="CD36" s="607" t="s">
        <v>340</v>
      </c>
      <c r="CE36" s="608"/>
      <c r="CF36" s="608"/>
      <c r="CG36" s="608"/>
      <c r="CH36" s="608"/>
      <c r="CI36" s="608"/>
      <c r="CJ36" s="608"/>
      <c r="CK36" s="608"/>
      <c r="CL36" s="608"/>
      <c r="CM36" s="608"/>
      <c r="CN36" s="608"/>
      <c r="CO36" s="608"/>
      <c r="CP36" s="608"/>
      <c r="CQ36" s="609"/>
      <c r="CR36" s="610">
        <v>2394933</v>
      </c>
      <c r="CS36" s="611"/>
      <c r="CT36" s="611"/>
      <c r="CU36" s="611"/>
      <c r="CV36" s="611"/>
      <c r="CW36" s="611"/>
      <c r="CX36" s="611"/>
      <c r="CY36" s="612"/>
      <c r="CZ36" s="615">
        <v>18.8</v>
      </c>
      <c r="DA36" s="640"/>
      <c r="DB36" s="640"/>
      <c r="DC36" s="644"/>
      <c r="DD36" s="619">
        <v>818826</v>
      </c>
      <c r="DE36" s="611"/>
      <c r="DF36" s="611"/>
      <c r="DG36" s="611"/>
      <c r="DH36" s="611"/>
      <c r="DI36" s="611"/>
      <c r="DJ36" s="611"/>
      <c r="DK36" s="612"/>
      <c r="DL36" s="619">
        <v>455675</v>
      </c>
      <c r="DM36" s="611"/>
      <c r="DN36" s="611"/>
      <c r="DO36" s="611"/>
      <c r="DP36" s="611"/>
      <c r="DQ36" s="611"/>
      <c r="DR36" s="611"/>
      <c r="DS36" s="611"/>
      <c r="DT36" s="611"/>
      <c r="DU36" s="611"/>
      <c r="DV36" s="612"/>
      <c r="DW36" s="615">
        <v>9.6999999999999993</v>
      </c>
      <c r="DX36" s="640"/>
      <c r="DY36" s="640"/>
      <c r="DZ36" s="640"/>
      <c r="EA36" s="640"/>
      <c r="EB36" s="640"/>
      <c r="EC36" s="641"/>
    </row>
    <row r="37" spans="2:133" ht="11.25" customHeight="1" x14ac:dyDescent="0.15">
      <c r="B37" s="607" t="s">
        <v>341</v>
      </c>
      <c r="C37" s="608"/>
      <c r="D37" s="608"/>
      <c r="E37" s="608"/>
      <c r="F37" s="608"/>
      <c r="G37" s="608"/>
      <c r="H37" s="608"/>
      <c r="I37" s="608"/>
      <c r="J37" s="608"/>
      <c r="K37" s="608"/>
      <c r="L37" s="608"/>
      <c r="M37" s="608"/>
      <c r="N37" s="608"/>
      <c r="O37" s="608"/>
      <c r="P37" s="608"/>
      <c r="Q37" s="609"/>
      <c r="R37" s="610">
        <v>56587</v>
      </c>
      <c r="S37" s="611"/>
      <c r="T37" s="611"/>
      <c r="U37" s="611"/>
      <c r="V37" s="611"/>
      <c r="W37" s="611"/>
      <c r="X37" s="611"/>
      <c r="Y37" s="612"/>
      <c r="Z37" s="613">
        <v>0.4</v>
      </c>
      <c r="AA37" s="613"/>
      <c r="AB37" s="613"/>
      <c r="AC37" s="613"/>
      <c r="AD37" s="614">
        <v>9008</v>
      </c>
      <c r="AE37" s="614"/>
      <c r="AF37" s="614"/>
      <c r="AG37" s="614"/>
      <c r="AH37" s="614"/>
      <c r="AI37" s="614"/>
      <c r="AJ37" s="614"/>
      <c r="AK37" s="614"/>
      <c r="AL37" s="615">
        <v>0.2</v>
      </c>
      <c r="AM37" s="616"/>
      <c r="AN37" s="616"/>
      <c r="AO37" s="617"/>
      <c r="AQ37" s="673" t="s">
        <v>342</v>
      </c>
      <c r="AR37" s="674"/>
      <c r="AS37" s="674"/>
      <c r="AT37" s="674"/>
      <c r="AU37" s="674"/>
      <c r="AV37" s="674"/>
      <c r="AW37" s="674"/>
      <c r="AX37" s="674"/>
      <c r="AY37" s="675"/>
      <c r="AZ37" s="610">
        <v>135559</v>
      </c>
      <c r="BA37" s="611"/>
      <c r="BB37" s="611"/>
      <c r="BC37" s="611"/>
      <c r="BD37" s="642"/>
      <c r="BE37" s="642"/>
      <c r="BF37" s="665"/>
      <c r="BG37" s="607" t="s">
        <v>343</v>
      </c>
      <c r="BH37" s="608"/>
      <c r="BI37" s="608"/>
      <c r="BJ37" s="608"/>
      <c r="BK37" s="608"/>
      <c r="BL37" s="608"/>
      <c r="BM37" s="608"/>
      <c r="BN37" s="608"/>
      <c r="BO37" s="608"/>
      <c r="BP37" s="608"/>
      <c r="BQ37" s="608"/>
      <c r="BR37" s="608"/>
      <c r="BS37" s="608"/>
      <c r="BT37" s="608"/>
      <c r="BU37" s="609"/>
      <c r="BV37" s="610">
        <v>25437</v>
      </c>
      <c r="BW37" s="611"/>
      <c r="BX37" s="611"/>
      <c r="BY37" s="611"/>
      <c r="BZ37" s="611"/>
      <c r="CA37" s="611"/>
      <c r="CB37" s="620"/>
      <c r="CD37" s="607" t="s">
        <v>344</v>
      </c>
      <c r="CE37" s="608"/>
      <c r="CF37" s="608"/>
      <c r="CG37" s="608"/>
      <c r="CH37" s="608"/>
      <c r="CI37" s="608"/>
      <c r="CJ37" s="608"/>
      <c r="CK37" s="608"/>
      <c r="CL37" s="608"/>
      <c r="CM37" s="608"/>
      <c r="CN37" s="608"/>
      <c r="CO37" s="608"/>
      <c r="CP37" s="608"/>
      <c r="CQ37" s="609"/>
      <c r="CR37" s="610">
        <v>332726</v>
      </c>
      <c r="CS37" s="642"/>
      <c r="CT37" s="642"/>
      <c r="CU37" s="642"/>
      <c r="CV37" s="642"/>
      <c r="CW37" s="642"/>
      <c r="CX37" s="642"/>
      <c r="CY37" s="643"/>
      <c r="CZ37" s="615">
        <v>2.6</v>
      </c>
      <c r="DA37" s="640"/>
      <c r="DB37" s="640"/>
      <c r="DC37" s="644"/>
      <c r="DD37" s="619">
        <v>330850</v>
      </c>
      <c r="DE37" s="642"/>
      <c r="DF37" s="642"/>
      <c r="DG37" s="642"/>
      <c r="DH37" s="642"/>
      <c r="DI37" s="642"/>
      <c r="DJ37" s="642"/>
      <c r="DK37" s="643"/>
      <c r="DL37" s="619">
        <v>299164</v>
      </c>
      <c r="DM37" s="642"/>
      <c r="DN37" s="642"/>
      <c r="DO37" s="642"/>
      <c r="DP37" s="642"/>
      <c r="DQ37" s="642"/>
      <c r="DR37" s="642"/>
      <c r="DS37" s="642"/>
      <c r="DT37" s="642"/>
      <c r="DU37" s="642"/>
      <c r="DV37" s="643"/>
      <c r="DW37" s="615">
        <v>6.4</v>
      </c>
      <c r="DX37" s="640"/>
      <c r="DY37" s="640"/>
      <c r="DZ37" s="640"/>
      <c r="EA37" s="640"/>
      <c r="EB37" s="640"/>
      <c r="EC37" s="641"/>
    </row>
    <row r="38" spans="2:133" ht="11.25" customHeight="1" x14ac:dyDescent="0.15">
      <c r="B38" s="607" t="s">
        <v>345</v>
      </c>
      <c r="C38" s="608"/>
      <c r="D38" s="608"/>
      <c r="E38" s="608"/>
      <c r="F38" s="608"/>
      <c r="G38" s="608"/>
      <c r="H38" s="608"/>
      <c r="I38" s="608"/>
      <c r="J38" s="608"/>
      <c r="K38" s="608"/>
      <c r="L38" s="608"/>
      <c r="M38" s="608"/>
      <c r="N38" s="608"/>
      <c r="O38" s="608"/>
      <c r="P38" s="608"/>
      <c r="Q38" s="609"/>
      <c r="R38" s="610">
        <v>301799</v>
      </c>
      <c r="S38" s="611"/>
      <c r="T38" s="611"/>
      <c r="U38" s="611"/>
      <c r="V38" s="611"/>
      <c r="W38" s="611"/>
      <c r="X38" s="611"/>
      <c r="Y38" s="612"/>
      <c r="Z38" s="613">
        <v>2.2999999999999998</v>
      </c>
      <c r="AA38" s="613"/>
      <c r="AB38" s="613"/>
      <c r="AC38" s="613"/>
      <c r="AD38" s="614" t="s">
        <v>151</v>
      </c>
      <c r="AE38" s="614"/>
      <c r="AF38" s="614"/>
      <c r="AG38" s="614"/>
      <c r="AH38" s="614"/>
      <c r="AI38" s="614"/>
      <c r="AJ38" s="614"/>
      <c r="AK38" s="614"/>
      <c r="AL38" s="615" t="s">
        <v>182</v>
      </c>
      <c r="AM38" s="616"/>
      <c r="AN38" s="616"/>
      <c r="AO38" s="617"/>
      <c r="AQ38" s="673" t="s">
        <v>346</v>
      </c>
      <c r="AR38" s="674"/>
      <c r="AS38" s="674"/>
      <c r="AT38" s="674"/>
      <c r="AU38" s="674"/>
      <c r="AV38" s="674"/>
      <c r="AW38" s="674"/>
      <c r="AX38" s="674"/>
      <c r="AY38" s="675"/>
      <c r="AZ38" s="610">
        <v>3330</v>
      </c>
      <c r="BA38" s="611"/>
      <c r="BB38" s="611"/>
      <c r="BC38" s="611"/>
      <c r="BD38" s="642"/>
      <c r="BE38" s="642"/>
      <c r="BF38" s="665"/>
      <c r="BG38" s="607" t="s">
        <v>347</v>
      </c>
      <c r="BH38" s="608"/>
      <c r="BI38" s="608"/>
      <c r="BJ38" s="608"/>
      <c r="BK38" s="608"/>
      <c r="BL38" s="608"/>
      <c r="BM38" s="608"/>
      <c r="BN38" s="608"/>
      <c r="BO38" s="608"/>
      <c r="BP38" s="608"/>
      <c r="BQ38" s="608"/>
      <c r="BR38" s="608"/>
      <c r="BS38" s="608"/>
      <c r="BT38" s="608"/>
      <c r="BU38" s="609"/>
      <c r="BV38" s="610">
        <v>2136</v>
      </c>
      <c r="BW38" s="611"/>
      <c r="BX38" s="611"/>
      <c r="BY38" s="611"/>
      <c r="BZ38" s="611"/>
      <c r="CA38" s="611"/>
      <c r="CB38" s="620"/>
      <c r="CD38" s="607" t="s">
        <v>348</v>
      </c>
      <c r="CE38" s="608"/>
      <c r="CF38" s="608"/>
      <c r="CG38" s="608"/>
      <c r="CH38" s="608"/>
      <c r="CI38" s="608"/>
      <c r="CJ38" s="608"/>
      <c r="CK38" s="608"/>
      <c r="CL38" s="608"/>
      <c r="CM38" s="608"/>
      <c r="CN38" s="608"/>
      <c r="CO38" s="608"/>
      <c r="CP38" s="608"/>
      <c r="CQ38" s="609"/>
      <c r="CR38" s="610">
        <v>862777</v>
      </c>
      <c r="CS38" s="611"/>
      <c r="CT38" s="611"/>
      <c r="CU38" s="611"/>
      <c r="CV38" s="611"/>
      <c r="CW38" s="611"/>
      <c r="CX38" s="611"/>
      <c r="CY38" s="612"/>
      <c r="CZ38" s="615">
        <v>6.8</v>
      </c>
      <c r="DA38" s="640"/>
      <c r="DB38" s="640"/>
      <c r="DC38" s="644"/>
      <c r="DD38" s="619">
        <v>692764</v>
      </c>
      <c r="DE38" s="611"/>
      <c r="DF38" s="611"/>
      <c r="DG38" s="611"/>
      <c r="DH38" s="611"/>
      <c r="DI38" s="611"/>
      <c r="DJ38" s="611"/>
      <c r="DK38" s="612"/>
      <c r="DL38" s="619">
        <v>658575</v>
      </c>
      <c r="DM38" s="611"/>
      <c r="DN38" s="611"/>
      <c r="DO38" s="611"/>
      <c r="DP38" s="611"/>
      <c r="DQ38" s="611"/>
      <c r="DR38" s="611"/>
      <c r="DS38" s="611"/>
      <c r="DT38" s="611"/>
      <c r="DU38" s="611"/>
      <c r="DV38" s="612"/>
      <c r="DW38" s="615">
        <v>14</v>
      </c>
      <c r="DX38" s="640"/>
      <c r="DY38" s="640"/>
      <c r="DZ38" s="640"/>
      <c r="EA38" s="640"/>
      <c r="EB38" s="640"/>
      <c r="EC38" s="641"/>
    </row>
    <row r="39" spans="2:133" ht="11.25" customHeight="1" x14ac:dyDescent="0.15">
      <c r="B39" s="607" t="s">
        <v>349</v>
      </c>
      <c r="C39" s="608"/>
      <c r="D39" s="608"/>
      <c r="E39" s="608"/>
      <c r="F39" s="608"/>
      <c r="G39" s="608"/>
      <c r="H39" s="608"/>
      <c r="I39" s="608"/>
      <c r="J39" s="608"/>
      <c r="K39" s="608"/>
      <c r="L39" s="608"/>
      <c r="M39" s="608"/>
      <c r="N39" s="608"/>
      <c r="O39" s="608"/>
      <c r="P39" s="608"/>
      <c r="Q39" s="609"/>
      <c r="R39" s="610" t="s">
        <v>239</v>
      </c>
      <c r="S39" s="611"/>
      <c r="T39" s="611"/>
      <c r="U39" s="611"/>
      <c r="V39" s="611"/>
      <c r="W39" s="611"/>
      <c r="X39" s="611"/>
      <c r="Y39" s="612"/>
      <c r="Z39" s="613" t="s">
        <v>182</v>
      </c>
      <c r="AA39" s="613"/>
      <c r="AB39" s="613"/>
      <c r="AC39" s="613"/>
      <c r="AD39" s="614" t="s">
        <v>151</v>
      </c>
      <c r="AE39" s="614"/>
      <c r="AF39" s="614"/>
      <c r="AG39" s="614"/>
      <c r="AH39" s="614"/>
      <c r="AI39" s="614"/>
      <c r="AJ39" s="614"/>
      <c r="AK39" s="614"/>
      <c r="AL39" s="615" t="s">
        <v>151</v>
      </c>
      <c r="AM39" s="616"/>
      <c r="AN39" s="616"/>
      <c r="AO39" s="617"/>
      <c r="AQ39" s="673" t="s">
        <v>350</v>
      </c>
      <c r="AR39" s="674"/>
      <c r="AS39" s="674"/>
      <c r="AT39" s="674"/>
      <c r="AU39" s="674"/>
      <c r="AV39" s="674"/>
      <c r="AW39" s="674"/>
      <c r="AX39" s="674"/>
      <c r="AY39" s="675"/>
      <c r="AZ39" s="610" t="s">
        <v>151</v>
      </c>
      <c r="BA39" s="611"/>
      <c r="BB39" s="611"/>
      <c r="BC39" s="611"/>
      <c r="BD39" s="642"/>
      <c r="BE39" s="642"/>
      <c r="BF39" s="665"/>
      <c r="BG39" s="607" t="s">
        <v>351</v>
      </c>
      <c r="BH39" s="608"/>
      <c r="BI39" s="608"/>
      <c r="BJ39" s="608"/>
      <c r="BK39" s="608"/>
      <c r="BL39" s="608"/>
      <c r="BM39" s="608"/>
      <c r="BN39" s="608"/>
      <c r="BO39" s="608"/>
      <c r="BP39" s="608"/>
      <c r="BQ39" s="608"/>
      <c r="BR39" s="608"/>
      <c r="BS39" s="608"/>
      <c r="BT39" s="608"/>
      <c r="BU39" s="609"/>
      <c r="BV39" s="610">
        <v>3196</v>
      </c>
      <c r="BW39" s="611"/>
      <c r="BX39" s="611"/>
      <c r="BY39" s="611"/>
      <c r="BZ39" s="611"/>
      <c r="CA39" s="611"/>
      <c r="CB39" s="620"/>
      <c r="CD39" s="607" t="s">
        <v>352</v>
      </c>
      <c r="CE39" s="608"/>
      <c r="CF39" s="608"/>
      <c r="CG39" s="608"/>
      <c r="CH39" s="608"/>
      <c r="CI39" s="608"/>
      <c r="CJ39" s="608"/>
      <c r="CK39" s="608"/>
      <c r="CL39" s="608"/>
      <c r="CM39" s="608"/>
      <c r="CN39" s="608"/>
      <c r="CO39" s="608"/>
      <c r="CP39" s="608"/>
      <c r="CQ39" s="609"/>
      <c r="CR39" s="610">
        <v>2354488</v>
      </c>
      <c r="CS39" s="642"/>
      <c r="CT39" s="642"/>
      <c r="CU39" s="642"/>
      <c r="CV39" s="642"/>
      <c r="CW39" s="642"/>
      <c r="CX39" s="642"/>
      <c r="CY39" s="643"/>
      <c r="CZ39" s="615">
        <v>18.5</v>
      </c>
      <c r="DA39" s="640"/>
      <c r="DB39" s="640"/>
      <c r="DC39" s="644"/>
      <c r="DD39" s="619">
        <v>633453</v>
      </c>
      <c r="DE39" s="642"/>
      <c r="DF39" s="642"/>
      <c r="DG39" s="642"/>
      <c r="DH39" s="642"/>
      <c r="DI39" s="642"/>
      <c r="DJ39" s="642"/>
      <c r="DK39" s="643"/>
      <c r="DL39" s="619" t="s">
        <v>239</v>
      </c>
      <c r="DM39" s="642"/>
      <c r="DN39" s="642"/>
      <c r="DO39" s="642"/>
      <c r="DP39" s="642"/>
      <c r="DQ39" s="642"/>
      <c r="DR39" s="642"/>
      <c r="DS39" s="642"/>
      <c r="DT39" s="642"/>
      <c r="DU39" s="642"/>
      <c r="DV39" s="643"/>
      <c r="DW39" s="615" t="s">
        <v>239</v>
      </c>
      <c r="DX39" s="640"/>
      <c r="DY39" s="640"/>
      <c r="DZ39" s="640"/>
      <c r="EA39" s="640"/>
      <c r="EB39" s="640"/>
      <c r="EC39" s="641"/>
    </row>
    <row r="40" spans="2:133" ht="11.25" customHeight="1" x14ac:dyDescent="0.15">
      <c r="B40" s="607" t="s">
        <v>353</v>
      </c>
      <c r="C40" s="608"/>
      <c r="D40" s="608"/>
      <c r="E40" s="608"/>
      <c r="F40" s="608"/>
      <c r="G40" s="608"/>
      <c r="H40" s="608"/>
      <c r="I40" s="608"/>
      <c r="J40" s="608"/>
      <c r="K40" s="608"/>
      <c r="L40" s="608"/>
      <c r="M40" s="608"/>
      <c r="N40" s="608"/>
      <c r="O40" s="608"/>
      <c r="P40" s="608"/>
      <c r="Q40" s="609"/>
      <c r="R40" s="610">
        <v>53999</v>
      </c>
      <c r="S40" s="611"/>
      <c r="T40" s="611"/>
      <c r="U40" s="611"/>
      <c r="V40" s="611"/>
      <c r="W40" s="611"/>
      <c r="X40" s="611"/>
      <c r="Y40" s="612"/>
      <c r="Z40" s="613">
        <v>0.4</v>
      </c>
      <c r="AA40" s="613"/>
      <c r="AB40" s="613"/>
      <c r="AC40" s="613"/>
      <c r="AD40" s="614" t="s">
        <v>239</v>
      </c>
      <c r="AE40" s="614"/>
      <c r="AF40" s="614"/>
      <c r="AG40" s="614"/>
      <c r="AH40" s="614"/>
      <c r="AI40" s="614"/>
      <c r="AJ40" s="614"/>
      <c r="AK40" s="614"/>
      <c r="AL40" s="615" t="s">
        <v>239</v>
      </c>
      <c r="AM40" s="616"/>
      <c r="AN40" s="616"/>
      <c r="AO40" s="617"/>
      <c r="AQ40" s="673" t="s">
        <v>354</v>
      </c>
      <c r="AR40" s="674"/>
      <c r="AS40" s="674"/>
      <c r="AT40" s="674"/>
      <c r="AU40" s="674"/>
      <c r="AV40" s="674"/>
      <c r="AW40" s="674"/>
      <c r="AX40" s="674"/>
      <c r="AY40" s="675"/>
      <c r="AZ40" s="610" t="s">
        <v>151</v>
      </c>
      <c r="BA40" s="611"/>
      <c r="BB40" s="611"/>
      <c r="BC40" s="611"/>
      <c r="BD40" s="642"/>
      <c r="BE40" s="642"/>
      <c r="BF40" s="665"/>
      <c r="BG40" s="658" t="s">
        <v>355</v>
      </c>
      <c r="BH40" s="659"/>
      <c r="BI40" s="659"/>
      <c r="BJ40" s="659"/>
      <c r="BK40" s="659"/>
      <c r="BL40" s="214"/>
      <c r="BM40" s="608" t="s">
        <v>356</v>
      </c>
      <c r="BN40" s="608"/>
      <c r="BO40" s="608"/>
      <c r="BP40" s="608"/>
      <c r="BQ40" s="608"/>
      <c r="BR40" s="608"/>
      <c r="BS40" s="608"/>
      <c r="BT40" s="608"/>
      <c r="BU40" s="609"/>
      <c r="BV40" s="610">
        <v>87</v>
      </c>
      <c r="BW40" s="611"/>
      <c r="BX40" s="611"/>
      <c r="BY40" s="611"/>
      <c r="BZ40" s="611"/>
      <c r="CA40" s="611"/>
      <c r="CB40" s="620"/>
      <c r="CD40" s="607" t="s">
        <v>357</v>
      </c>
      <c r="CE40" s="608"/>
      <c r="CF40" s="608"/>
      <c r="CG40" s="608"/>
      <c r="CH40" s="608"/>
      <c r="CI40" s="608"/>
      <c r="CJ40" s="608"/>
      <c r="CK40" s="608"/>
      <c r="CL40" s="608"/>
      <c r="CM40" s="608"/>
      <c r="CN40" s="608"/>
      <c r="CO40" s="608"/>
      <c r="CP40" s="608"/>
      <c r="CQ40" s="609"/>
      <c r="CR40" s="610">
        <v>1080</v>
      </c>
      <c r="CS40" s="611"/>
      <c r="CT40" s="611"/>
      <c r="CU40" s="611"/>
      <c r="CV40" s="611"/>
      <c r="CW40" s="611"/>
      <c r="CX40" s="611"/>
      <c r="CY40" s="612"/>
      <c r="CZ40" s="615">
        <v>0</v>
      </c>
      <c r="DA40" s="640"/>
      <c r="DB40" s="640"/>
      <c r="DC40" s="644"/>
      <c r="DD40" s="619" t="s">
        <v>151</v>
      </c>
      <c r="DE40" s="611"/>
      <c r="DF40" s="611"/>
      <c r="DG40" s="611"/>
      <c r="DH40" s="611"/>
      <c r="DI40" s="611"/>
      <c r="DJ40" s="611"/>
      <c r="DK40" s="612"/>
      <c r="DL40" s="619" t="s">
        <v>239</v>
      </c>
      <c r="DM40" s="611"/>
      <c r="DN40" s="611"/>
      <c r="DO40" s="611"/>
      <c r="DP40" s="611"/>
      <c r="DQ40" s="611"/>
      <c r="DR40" s="611"/>
      <c r="DS40" s="611"/>
      <c r="DT40" s="611"/>
      <c r="DU40" s="611"/>
      <c r="DV40" s="612"/>
      <c r="DW40" s="615" t="s">
        <v>182</v>
      </c>
      <c r="DX40" s="640"/>
      <c r="DY40" s="640"/>
      <c r="DZ40" s="640"/>
      <c r="EA40" s="640"/>
      <c r="EB40" s="640"/>
      <c r="EC40" s="641"/>
    </row>
    <row r="41" spans="2:133" ht="11.25" customHeight="1" x14ac:dyDescent="0.15">
      <c r="B41" s="631" t="s">
        <v>358</v>
      </c>
      <c r="C41" s="632"/>
      <c r="D41" s="632"/>
      <c r="E41" s="632"/>
      <c r="F41" s="632"/>
      <c r="G41" s="632"/>
      <c r="H41" s="632"/>
      <c r="I41" s="632"/>
      <c r="J41" s="632"/>
      <c r="K41" s="632"/>
      <c r="L41" s="632"/>
      <c r="M41" s="632"/>
      <c r="N41" s="632"/>
      <c r="O41" s="632"/>
      <c r="P41" s="632"/>
      <c r="Q41" s="633"/>
      <c r="R41" s="682">
        <v>13243497</v>
      </c>
      <c r="S41" s="683"/>
      <c r="T41" s="683"/>
      <c r="U41" s="683"/>
      <c r="V41" s="683"/>
      <c r="W41" s="683"/>
      <c r="X41" s="683"/>
      <c r="Y41" s="687"/>
      <c r="Z41" s="688">
        <v>100</v>
      </c>
      <c r="AA41" s="688"/>
      <c r="AB41" s="688"/>
      <c r="AC41" s="688"/>
      <c r="AD41" s="689">
        <v>4646674</v>
      </c>
      <c r="AE41" s="689"/>
      <c r="AF41" s="689"/>
      <c r="AG41" s="689"/>
      <c r="AH41" s="689"/>
      <c r="AI41" s="689"/>
      <c r="AJ41" s="689"/>
      <c r="AK41" s="689"/>
      <c r="AL41" s="690">
        <v>100</v>
      </c>
      <c r="AM41" s="670"/>
      <c r="AN41" s="670"/>
      <c r="AO41" s="691"/>
      <c r="AQ41" s="673" t="s">
        <v>359</v>
      </c>
      <c r="AR41" s="674"/>
      <c r="AS41" s="674"/>
      <c r="AT41" s="674"/>
      <c r="AU41" s="674"/>
      <c r="AV41" s="674"/>
      <c r="AW41" s="674"/>
      <c r="AX41" s="674"/>
      <c r="AY41" s="675"/>
      <c r="AZ41" s="610">
        <v>157071</v>
      </c>
      <c r="BA41" s="611"/>
      <c r="BB41" s="611"/>
      <c r="BC41" s="611"/>
      <c r="BD41" s="642"/>
      <c r="BE41" s="642"/>
      <c r="BF41" s="665"/>
      <c r="BG41" s="658"/>
      <c r="BH41" s="659"/>
      <c r="BI41" s="659"/>
      <c r="BJ41" s="659"/>
      <c r="BK41" s="659"/>
      <c r="BL41" s="214"/>
      <c r="BM41" s="608" t="s">
        <v>360</v>
      </c>
      <c r="BN41" s="608"/>
      <c r="BO41" s="608"/>
      <c r="BP41" s="608"/>
      <c r="BQ41" s="608"/>
      <c r="BR41" s="608"/>
      <c r="BS41" s="608"/>
      <c r="BT41" s="608"/>
      <c r="BU41" s="609"/>
      <c r="BV41" s="610" t="s">
        <v>239</v>
      </c>
      <c r="BW41" s="611"/>
      <c r="BX41" s="611"/>
      <c r="BY41" s="611"/>
      <c r="BZ41" s="611"/>
      <c r="CA41" s="611"/>
      <c r="CB41" s="620"/>
      <c r="CD41" s="607" t="s">
        <v>361</v>
      </c>
      <c r="CE41" s="608"/>
      <c r="CF41" s="608"/>
      <c r="CG41" s="608"/>
      <c r="CH41" s="608"/>
      <c r="CI41" s="608"/>
      <c r="CJ41" s="608"/>
      <c r="CK41" s="608"/>
      <c r="CL41" s="608"/>
      <c r="CM41" s="608"/>
      <c r="CN41" s="608"/>
      <c r="CO41" s="608"/>
      <c r="CP41" s="608"/>
      <c r="CQ41" s="609"/>
      <c r="CR41" s="610" t="s">
        <v>239</v>
      </c>
      <c r="CS41" s="642"/>
      <c r="CT41" s="642"/>
      <c r="CU41" s="642"/>
      <c r="CV41" s="642"/>
      <c r="CW41" s="642"/>
      <c r="CX41" s="642"/>
      <c r="CY41" s="643"/>
      <c r="CZ41" s="615" t="s">
        <v>151</v>
      </c>
      <c r="DA41" s="640"/>
      <c r="DB41" s="640"/>
      <c r="DC41" s="644"/>
      <c r="DD41" s="619" t="s">
        <v>151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362</v>
      </c>
      <c r="AR42" s="680"/>
      <c r="AS42" s="680"/>
      <c r="AT42" s="680"/>
      <c r="AU42" s="680"/>
      <c r="AV42" s="680"/>
      <c r="AW42" s="680"/>
      <c r="AX42" s="680"/>
      <c r="AY42" s="681"/>
      <c r="AZ42" s="682">
        <v>570147</v>
      </c>
      <c r="BA42" s="683"/>
      <c r="BB42" s="683"/>
      <c r="BC42" s="683"/>
      <c r="BD42" s="669"/>
      <c r="BE42" s="669"/>
      <c r="BF42" s="671"/>
      <c r="BG42" s="660"/>
      <c r="BH42" s="661"/>
      <c r="BI42" s="661"/>
      <c r="BJ42" s="661"/>
      <c r="BK42" s="661"/>
      <c r="BL42" s="215"/>
      <c r="BM42" s="632" t="s">
        <v>363</v>
      </c>
      <c r="BN42" s="632"/>
      <c r="BO42" s="632"/>
      <c r="BP42" s="632"/>
      <c r="BQ42" s="632"/>
      <c r="BR42" s="632"/>
      <c r="BS42" s="632"/>
      <c r="BT42" s="632"/>
      <c r="BU42" s="633"/>
      <c r="BV42" s="682">
        <v>395</v>
      </c>
      <c r="BW42" s="683"/>
      <c r="BX42" s="683"/>
      <c r="BY42" s="683"/>
      <c r="BZ42" s="683"/>
      <c r="CA42" s="683"/>
      <c r="CB42" s="692"/>
      <c r="CD42" s="607" t="s">
        <v>364</v>
      </c>
      <c r="CE42" s="608"/>
      <c r="CF42" s="608"/>
      <c r="CG42" s="608"/>
      <c r="CH42" s="608"/>
      <c r="CI42" s="608"/>
      <c r="CJ42" s="608"/>
      <c r="CK42" s="608"/>
      <c r="CL42" s="608"/>
      <c r="CM42" s="608"/>
      <c r="CN42" s="608"/>
      <c r="CO42" s="608"/>
      <c r="CP42" s="608"/>
      <c r="CQ42" s="609"/>
      <c r="CR42" s="610">
        <v>1177061</v>
      </c>
      <c r="CS42" s="642"/>
      <c r="CT42" s="642"/>
      <c r="CU42" s="642"/>
      <c r="CV42" s="642"/>
      <c r="CW42" s="642"/>
      <c r="CX42" s="642"/>
      <c r="CY42" s="643"/>
      <c r="CZ42" s="615">
        <v>9.1999999999999993</v>
      </c>
      <c r="DA42" s="640"/>
      <c r="DB42" s="640"/>
      <c r="DC42" s="644"/>
      <c r="DD42" s="619">
        <v>353096</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365</v>
      </c>
      <c r="CD43" s="607" t="s">
        <v>366</v>
      </c>
      <c r="CE43" s="608"/>
      <c r="CF43" s="608"/>
      <c r="CG43" s="608"/>
      <c r="CH43" s="608"/>
      <c r="CI43" s="608"/>
      <c r="CJ43" s="608"/>
      <c r="CK43" s="608"/>
      <c r="CL43" s="608"/>
      <c r="CM43" s="608"/>
      <c r="CN43" s="608"/>
      <c r="CO43" s="608"/>
      <c r="CP43" s="608"/>
      <c r="CQ43" s="609"/>
      <c r="CR43" s="610">
        <v>9276</v>
      </c>
      <c r="CS43" s="642"/>
      <c r="CT43" s="642"/>
      <c r="CU43" s="642"/>
      <c r="CV43" s="642"/>
      <c r="CW43" s="642"/>
      <c r="CX43" s="642"/>
      <c r="CY43" s="643"/>
      <c r="CZ43" s="615">
        <v>0.1</v>
      </c>
      <c r="DA43" s="640"/>
      <c r="DB43" s="640"/>
      <c r="DC43" s="644"/>
      <c r="DD43" s="619">
        <v>9276</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367</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315</v>
      </c>
      <c r="CE44" s="647"/>
      <c r="CF44" s="607" t="s">
        <v>368</v>
      </c>
      <c r="CG44" s="608"/>
      <c r="CH44" s="608"/>
      <c r="CI44" s="608"/>
      <c r="CJ44" s="608"/>
      <c r="CK44" s="608"/>
      <c r="CL44" s="608"/>
      <c r="CM44" s="608"/>
      <c r="CN44" s="608"/>
      <c r="CO44" s="608"/>
      <c r="CP44" s="608"/>
      <c r="CQ44" s="609"/>
      <c r="CR44" s="610">
        <v>621273</v>
      </c>
      <c r="CS44" s="611"/>
      <c r="CT44" s="611"/>
      <c r="CU44" s="611"/>
      <c r="CV44" s="611"/>
      <c r="CW44" s="611"/>
      <c r="CX44" s="611"/>
      <c r="CY44" s="612"/>
      <c r="CZ44" s="615">
        <v>4.9000000000000004</v>
      </c>
      <c r="DA44" s="616"/>
      <c r="DB44" s="616"/>
      <c r="DC44" s="622"/>
      <c r="DD44" s="619">
        <v>243725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369</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370</v>
      </c>
      <c r="CG45" s="608"/>
      <c r="CH45" s="608"/>
      <c r="CI45" s="608"/>
      <c r="CJ45" s="608"/>
      <c r="CK45" s="608"/>
      <c r="CL45" s="608"/>
      <c r="CM45" s="608"/>
      <c r="CN45" s="608"/>
      <c r="CO45" s="608"/>
      <c r="CP45" s="608"/>
      <c r="CQ45" s="609"/>
      <c r="CR45" s="610">
        <v>275182</v>
      </c>
      <c r="CS45" s="642"/>
      <c r="CT45" s="642"/>
      <c r="CU45" s="642"/>
      <c r="CV45" s="642"/>
      <c r="CW45" s="642"/>
      <c r="CX45" s="642"/>
      <c r="CY45" s="643"/>
      <c r="CZ45" s="615">
        <v>2.2000000000000002</v>
      </c>
      <c r="DA45" s="640"/>
      <c r="DB45" s="640"/>
      <c r="DC45" s="644"/>
      <c r="DD45" s="619">
        <v>28975</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371</v>
      </c>
      <c r="CG46" s="608"/>
      <c r="CH46" s="608"/>
      <c r="CI46" s="608"/>
      <c r="CJ46" s="608"/>
      <c r="CK46" s="608"/>
      <c r="CL46" s="608"/>
      <c r="CM46" s="608"/>
      <c r="CN46" s="608"/>
      <c r="CO46" s="608"/>
      <c r="CP46" s="608"/>
      <c r="CQ46" s="609"/>
      <c r="CR46" s="610">
        <v>314577</v>
      </c>
      <c r="CS46" s="611"/>
      <c r="CT46" s="611"/>
      <c r="CU46" s="611"/>
      <c r="CV46" s="611"/>
      <c r="CW46" s="611"/>
      <c r="CX46" s="611"/>
      <c r="CY46" s="612"/>
      <c r="CZ46" s="615">
        <v>2.5</v>
      </c>
      <c r="DA46" s="616"/>
      <c r="DB46" s="616"/>
      <c r="DC46" s="622"/>
      <c r="DD46" s="619">
        <v>183236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372</v>
      </c>
      <c r="CG47" s="608"/>
      <c r="CH47" s="608"/>
      <c r="CI47" s="608"/>
      <c r="CJ47" s="608"/>
      <c r="CK47" s="608"/>
      <c r="CL47" s="608"/>
      <c r="CM47" s="608"/>
      <c r="CN47" s="608"/>
      <c r="CO47" s="608"/>
      <c r="CP47" s="608"/>
      <c r="CQ47" s="609"/>
      <c r="CR47" s="610">
        <v>555788</v>
      </c>
      <c r="CS47" s="642"/>
      <c r="CT47" s="642"/>
      <c r="CU47" s="642"/>
      <c r="CV47" s="642"/>
      <c r="CW47" s="642"/>
      <c r="CX47" s="642"/>
      <c r="CY47" s="643"/>
      <c r="CZ47" s="615">
        <v>4.4000000000000004</v>
      </c>
      <c r="DA47" s="640"/>
      <c r="DB47" s="640"/>
      <c r="DC47" s="644"/>
      <c r="DD47" s="619">
        <v>109371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373</v>
      </c>
      <c r="CG48" s="608"/>
      <c r="CH48" s="608"/>
      <c r="CI48" s="608"/>
      <c r="CJ48" s="608"/>
      <c r="CK48" s="608"/>
      <c r="CL48" s="608"/>
      <c r="CM48" s="608"/>
      <c r="CN48" s="608"/>
      <c r="CO48" s="608"/>
      <c r="CP48" s="608"/>
      <c r="CQ48" s="609"/>
      <c r="CR48" s="610" t="s">
        <v>239</v>
      </c>
      <c r="CS48" s="611"/>
      <c r="CT48" s="611"/>
      <c r="CU48" s="611"/>
      <c r="CV48" s="611"/>
      <c r="CW48" s="611"/>
      <c r="CX48" s="611"/>
      <c r="CY48" s="612"/>
      <c r="CZ48" s="615" t="s">
        <v>239</v>
      </c>
      <c r="DA48" s="616"/>
      <c r="DB48" s="616"/>
      <c r="DC48" s="622"/>
      <c r="DD48" s="619" t="s">
        <v>239</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374</v>
      </c>
      <c r="CE49" s="632"/>
      <c r="CF49" s="632"/>
      <c r="CG49" s="632"/>
      <c r="CH49" s="632"/>
      <c r="CI49" s="632"/>
      <c r="CJ49" s="632"/>
      <c r="CK49" s="632"/>
      <c r="CL49" s="632"/>
      <c r="CM49" s="632"/>
      <c r="CN49" s="632"/>
      <c r="CO49" s="632"/>
      <c r="CP49" s="632"/>
      <c r="CQ49" s="633"/>
      <c r="CR49" s="682">
        <v>12743584</v>
      </c>
      <c r="CS49" s="669"/>
      <c r="CT49" s="669"/>
      <c r="CU49" s="669"/>
      <c r="CV49" s="669"/>
      <c r="CW49" s="669"/>
      <c r="CX49" s="669"/>
      <c r="CY49" s="698"/>
      <c r="CZ49" s="690">
        <v>100</v>
      </c>
      <c r="DA49" s="699"/>
      <c r="DB49" s="699"/>
      <c r="DC49" s="700"/>
      <c r="DD49" s="701">
        <v>5320124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9KQET1B0xc4Eldu1Nd1FZuTvqsLOk+E2iW6jC5dK9cLhsfPEGz8UiH1Aux04yXqMuR/9lH725MQGNsOUnVoAQA==" saltValue="wgFdToLvF9Wnyqc2wYTK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6"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2"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375</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376</v>
      </c>
      <c r="DK2" s="710"/>
      <c r="DL2" s="710"/>
      <c r="DM2" s="710"/>
      <c r="DN2" s="710"/>
      <c r="DO2" s="711"/>
      <c r="DP2" s="222"/>
      <c r="DQ2" s="709" t="s">
        <v>377</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378</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380</v>
      </c>
      <c r="B5" s="715"/>
      <c r="C5" s="715"/>
      <c r="D5" s="715"/>
      <c r="E5" s="715"/>
      <c r="F5" s="715"/>
      <c r="G5" s="715"/>
      <c r="H5" s="715"/>
      <c r="I5" s="715"/>
      <c r="J5" s="715"/>
      <c r="K5" s="715"/>
      <c r="L5" s="715"/>
      <c r="M5" s="715"/>
      <c r="N5" s="715"/>
      <c r="O5" s="715"/>
      <c r="P5" s="716"/>
      <c r="Q5" s="720" t="s">
        <v>381</v>
      </c>
      <c r="R5" s="721"/>
      <c r="S5" s="721"/>
      <c r="T5" s="721"/>
      <c r="U5" s="722"/>
      <c r="V5" s="720" t="s">
        <v>382</v>
      </c>
      <c r="W5" s="721"/>
      <c r="X5" s="721"/>
      <c r="Y5" s="721"/>
      <c r="Z5" s="722"/>
      <c r="AA5" s="720" t="s">
        <v>383</v>
      </c>
      <c r="AB5" s="721"/>
      <c r="AC5" s="721"/>
      <c r="AD5" s="721"/>
      <c r="AE5" s="721"/>
      <c r="AF5" s="726" t="s">
        <v>384</v>
      </c>
      <c r="AG5" s="721"/>
      <c r="AH5" s="721"/>
      <c r="AI5" s="721"/>
      <c r="AJ5" s="727"/>
      <c r="AK5" s="721" t="s">
        <v>385</v>
      </c>
      <c r="AL5" s="721"/>
      <c r="AM5" s="721"/>
      <c r="AN5" s="721"/>
      <c r="AO5" s="722"/>
      <c r="AP5" s="720" t="s">
        <v>386</v>
      </c>
      <c r="AQ5" s="721"/>
      <c r="AR5" s="721"/>
      <c r="AS5" s="721"/>
      <c r="AT5" s="722"/>
      <c r="AU5" s="720" t="s">
        <v>387</v>
      </c>
      <c r="AV5" s="721"/>
      <c r="AW5" s="721"/>
      <c r="AX5" s="721"/>
      <c r="AY5" s="727"/>
      <c r="AZ5" s="226"/>
      <c r="BA5" s="226"/>
      <c r="BB5" s="226"/>
      <c r="BC5" s="226"/>
      <c r="BD5" s="226"/>
      <c r="BE5" s="227"/>
      <c r="BF5" s="227"/>
      <c r="BG5" s="227"/>
      <c r="BH5" s="227"/>
      <c r="BI5" s="227"/>
      <c r="BJ5" s="227"/>
      <c r="BK5" s="227"/>
      <c r="BL5" s="227"/>
      <c r="BM5" s="227"/>
      <c r="BN5" s="227"/>
      <c r="BO5" s="227"/>
      <c r="BP5" s="227"/>
      <c r="BQ5" s="714" t="s">
        <v>388</v>
      </c>
      <c r="BR5" s="715"/>
      <c r="BS5" s="715"/>
      <c r="BT5" s="715"/>
      <c r="BU5" s="715"/>
      <c r="BV5" s="715"/>
      <c r="BW5" s="715"/>
      <c r="BX5" s="715"/>
      <c r="BY5" s="715"/>
      <c r="BZ5" s="715"/>
      <c r="CA5" s="715"/>
      <c r="CB5" s="715"/>
      <c r="CC5" s="715"/>
      <c r="CD5" s="715"/>
      <c r="CE5" s="715"/>
      <c r="CF5" s="715"/>
      <c r="CG5" s="716"/>
      <c r="CH5" s="720" t="s">
        <v>389</v>
      </c>
      <c r="CI5" s="721"/>
      <c r="CJ5" s="721"/>
      <c r="CK5" s="721"/>
      <c r="CL5" s="722"/>
      <c r="CM5" s="720" t="s">
        <v>390</v>
      </c>
      <c r="CN5" s="721"/>
      <c r="CO5" s="721"/>
      <c r="CP5" s="721"/>
      <c r="CQ5" s="722"/>
      <c r="CR5" s="720" t="s">
        <v>391</v>
      </c>
      <c r="CS5" s="721"/>
      <c r="CT5" s="721"/>
      <c r="CU5" s="721"/>
      <c r="CV5" s="722"/>
      <c r="CW5" s="720" t="s">
        <v>392</v>
      </c>
      <c r="CX5" s="721"/>
      <c r="CY5" s="721"/>
      <c r="CZ5" s="721"/>
      <c r="DA5" s="722"/>
      <c r="DB5" s="720" t="s">
        <v>393</v>
      </c>
      <c r="DC5" s="721"/>
      <c r="DD5" s="721"/>
      <c r="DE5" s="721"/>
      <c r="DF5" s="722"/>
      <c r="DG5" s="750" t="s">
        <v>394</v>
      </c>
      <c r="DH5" s="751"/>
      <c r="DI5" s="751"/>
      <c r="DJ5" s="751"/>
      <c r="DK5" s="752"/>
      <c r="DL5" s="750" t="s">
        <v>395</v>
      </c>
      <c r="DM5" s="751"/>
      <c r="DN5" s="751"/>
      <c r="DO5" s="751"/>
      <c r="DP5" s="752"/>
      <c r="DQ5" s="720" t="s">
        <v>396</v>
      </c>
      <c r="DR5" s="721"/>
      <c r="DS5" s="721"/>
      <c r="DT5" s="721"/>
      <c r="DU5" s="722"/>
      <c r="DV5" s="720" t="s">
        <v>387</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397</v>
      </c>
      <c r="C7" s="737"/>
      <c r="D7" s="737"/>
      <c r="E7" s="737"/>
      <c r="F7" s="737"/>
      <c r="G7" s="737"/>
      <c r="H7" s="737"/>
      <c r="I7" s="737"/>
      <c r="J7" s="737"/>
      <c r="K7" s="737"/>
      <c r="L7" s="737"/>
      <c r="M7" s="737"/>
      <c r="N7" s="737"/>
      <c r="O7" s="737"/>
      <c r="P7" s="738"/>
      <c r="Q7" s="739">
        <v>13254</v>
      </c>
      <c r="R7" s="740"/>
      <c r="S7" s="740"/>
      <c r="T7" s="740"/>
      <c r="U7" s="740"/>
      <c r="V7" s="740">
        <v>12754</v>
      </c>
      <c r="W7" s="740"/>
      <c r="X7" s="740"/>
      <c r="Y7" s="740"/>
      <c r="Z7" s="740"/>
      <c r="AA7" s="740">
        <v>500</v>
      </c>
      <c r="AB7" s="740"/>
      <c r="AC7" s="740"/>
      <c r="AD7" s="740"/>
      <c r="AE7" s="741"/>
      <c r="AF7" s="742">
        <v>490</v>
      </c>
      <c r="AG7" s="743"/>
      <c r="AH7" s="743"/>
      <c r="AI7" s="743"/>
      <c r="AJ7" s="744"/>
      <c r="AK7" s="745"/>
      <c r="AL7" s="746"/>
      <c r="AM7" s="746"/>
      <c r="AN7" s="746"/>
      <c r="AO7" s="746"/>
      <c r="AP7" s="746">
        <v>5415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398</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399</v>
      </c>
      <c r="B23" s="776" t="s">
        <v>400</v>
      </c>
      <c r="C23" s="777"/>
      <c r="D23" s="777"/>
      <c r="E23" s="777"/>
      <c r="F23" s="777"/>
      <c r="G23" s="777"/>
      <c r="H23" s="777"/>
      <c r="I23" s="777"/>
      <c r="J23" s="777"/>
      <c r="K23" s="777"/>
      <c r="L23" s="777"/>
      <c r="M23" s="777"/>
      <c r="N23" s="777"/>
      <c r="O23" s="777"/>
      <c r="P23" s="778"/>
      <c r="Q23" s="779">
        <v>13254</v>
      </c>
      <c r="R23" s="780"/>
      <c r="S23" s="780"/>
      <c r="T23" s="780"/>
      <c r="U23" s="780"/>
      <c r="V23" s="780">
        <v>12754</v>
      </c>
      <c r="W23" s="780"/>
      <c r="X23" s="780"/>
      <c r="Y23" s="780"/>
      <c r="Z23" s="780"/>
      <c r="AA23" s="780">
        <v>500</v>
      </c>
      <c r="AB23" s="780"/>
      <c r="AC23" s="780"/>
      <c r="AD23" s="780"/>
      <c r="AE23" s="781"/>
      <c r="AF23" s="782">
        <v>490</v>
      </c>
      <c r="AG23" s="780"/>
      <c r="AH23" s="780"/>
      <c r="AI23" s="780"/>
      <c r="AJ23" s="783"/>
      <c r="AK23" s="784"/>
      <c r="AL23" s="785"/>
      <c r="AM23" s="785"/>
      <c r="AN23" s="785"/>
      <c r="AO23" s="785"/>
      <c r="AP23" s="780">
        <v>5415</v>
      </c>
      <c r="AQ23" s="780"/>
      <c r="AR23" s="780"/>
      <c r="AS23" s="780"/>
      <c r="AT23" s="780"/>
      <c r="AU23" s="796"/>
      <c r="AV23" s="796"/>
      <c r="AW23" s="796"/>
      <c r="AX23" s="796"/>
      <c r="AY23" s="797"/>
      <c r="AZ23" s="798" t="s">
        <v>401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402</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403</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380</v>
      </c>
      <c r="B26" s="715"/>
      <c r="C26" s="715"/>
      <c r="D26" s="715"/>
      <c r="E26" s="715"/>
      <c r="F26" s="715"/>
      <c r="G26" s="715"/>
      <c r="H26" s="715"/>
      <c r="I26" s="715"/>
      <c r="J26" s="715"/>
      <c r="K26" s="715"/>
      <c r="L26" s="715"/>
      <c r="M26" s="715"/>
      <c r="N26" s="715"/>
      <c r="O26" s="715"/>
      <c r="P26" s="716"/>
      <c r="Q26" s="720" t="s">
        <v>404</v>
      </c>
      <c r="R26" s="721"/>
      <c r="S26" s="721"/>
      <c r="T26" s="721"/>
      <c r="U26" s="722"/>
      <c r="V26" s="720" t="s">
        <v>405</v>
      </c>
      <c r="W26" s="721"/>
      <c r="X26" s="721"/>
      <c r="Y26" s="721"/>
      <c r="Z26" s="722"/>
      <c r="AA26" s="720" t="s">
        <v>406</v>
      </c>
      <c r="AB26" s="721"/>
      <c r="AC26" s="721"/>
      <c r="AD26" s="721"/>
      <c r="AE26" s="721"/>
      <c r="AF26" s="801" t="s">
        <v>407</v>
      </c>
      <c r="AG26" s="802"/>
      <c r="AH26" s="802"/>
      <c r="AI26" s="802"/>
      <c r="AJ26" s="803"/>
      <c r="AK26" s="721" t="s">
        <v>408</v>
      </c>
      <c r="AL26" s="721"/>
      <c r="AM26" s="721"/>
      <c r="AN26" s="721"/>
      <c r="AO26" s="722"/>
      <c r="AP26" s="720" t="s">
        <v>409</v>
      </c>
      <c r="AQ26" s="721"/>
      <c r="AR26" s="721"/>
      <c r="AS26" s="721"/>
      <c r="AT26" s="722"/>
      <c r="AU26" s="720" t="s">
        <v>410</v>
      </c>
      <c r="AV26" s="721"/>
      <c r="AW26" s="721"/>
      <c r="AX26" s="721"/>
      <c r="AY26" s="722"/>
      <c r="AZ26" s="720" t="s">
        <v>411</v>
      </c>
      <c r="BA26" s="721"/>
      <c r="BB26" s="721"/>
      <c r="BC26" s="721"/>
      <c r="BD26" s="722"/>
      <c r="BE26" s="720" t="s">
        <v>387</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412</v>
      </c>
      <c r="C28" s="737"/>
      <c r="D28" s="737"/>
      <c r="E28" s="737"/>
      <c r="F28" s="737"/>
      <c r="G28" s="737"/>
      <c r="H28" s="737"/>
      <c r="I28" s="737"/>
      <c r="J28" s="737"/>
      <c r="K28" s="737"/>
      <c r="L28" s="737"/>
      <c r="M28" s="737"/>
      <c r="N28" s="737"/>
      <c r="O28" s="737"/>
      <c r="P28" s="738"/>
      <c r="Q28" s="809">
        <v>1763</v>
      </c>
      <c r="R28" s="810"/>
      <c r="S28" s="810"/>
      <c r="T28" s="810"/>
      <c r="U28" s="810"/>
      <c r="V28" s="810">
        <v>1737</v>
      </c>
      <c r="W28" s="810"/>
      <c r="X28" s="810"/>
      <c r="Y28" s="810"/>
      <c r="Z28" s="810"/>
      <c r="AA28" s="810">
        <v>25</v>
      </c>
      <c r="AB28" s="810"/>
      <c r="AC28" s="810"/>
      <c r="AD28" s="810"/>
      <c r="AE28" s="811"/>
      <c r="AF28" s="812">
        <v>25</v>
      </c>
      <c r="AG28" s="810"/>
      <c r="AH28" s="810"/>
      <c r="AI28" s="810"/>
      <c r="AJ28" s="813"/>
      <c r="AK28" s="814">
        <v>140</v>
      </c>
      <c r="AL28" s="815"/>
      <c r="AM28" s="815"/>
      <c r="AN28" s="815"/>
      <c r="AO28" s="815"/>
      <c r="AP28" s="815" t="s">
        <v>603</v>
      </c>
      <c r="AQ28" s="815"/>
      <c r="AR28" s="815"/>
      <c r="AS28" s="815"/>
      <c r="AT28" s="815"/>
      <c r="AU28" s="815" t="s">
        <v>603</v>
      </c>
      <c r="AV28" s="815"/>
      <c r="AW28" s="815"/>
      <c r="AX28" s="815"/>
      <c r="AY28" s="815"/>
      <c r="AZ28" s="816" t="s">
        <v>603</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413</v>
      </c>
      <c r="C29" s="768"/>
      <c r="D29" s="768"/>
      <c r="E29" s="768"/>
      <c r="F29" s="768"/>
      <c r="G29" s="768"/>
      <c r="H29" s="768"/>
      <c r="I29" s="768"/>
      <c r="J29" s="768"/>
      <c r="K29" s="768"/>
      <c r="L29" s="768"/>
      <c r="M29" s="768"/>
      <c r="N29" s="768"/>
      <c r="O29" s="768"/>
      <c r="P29" s="769"/>
      <c r="Q29" s="770">
        <v>1944</v>
      </c>
      <c r="R29" s="771"/>
      <c r="S29" s="771"/>
      <c r="T29" s="771"/>
      <c r="U29" s="771"/>
      <c r="V29" s="771">
        <v>1824</v>
      </c>
      <c r="W29" s="771"/>
      <c r="X29" s="771"/>
      <c r="Y29" s="771"/>
      <c r="Z29" s="771"/>
      <c r="AA29" s="771">
        <v>120</v>
      </c>
      <c r="AB29" s="771"/>
      <c r="AC29" s="771"/>
      <c r="AD29" s="771"/>
      <c r="AE29" s="772"/>
      <c r="AF29" s="773">
        <v>120</v>
      </c>
      <c r="AG29" s="774"/>
      <c r="AH29" s="774"/>
      <c r="AI29" s="774"/>
      <c r="AJ29" s="775"/>
      <c r="AK29" s="821">
        <v>266</v>
      </c>
      <c r="AL29" s="817"/>
      <c r="AM29" s="817"/>
      <c r="AN29" s="817"/>
      <c r="AO29" s="817"/>
      <c r="AP29" s="817" t="s">
        <v>603</v>
      </c>
      <c r="AQ29" s="817"/>
      <c r="AR29" s="817"/>
      <c r="AS29" s="817"/>
      <c r="AT29" s="817"/>
      <c r="AU29" s="817" t="s">
        <v>603</v>
      </c>
      <c r="AV29" s="817"/>
      <c r="AW29" s="817"/>
      <c r="AX29" s="817"/>
      <c r="AY29" s="817"/>
      <c r="AZ29" s="818" t="s">
        <v>603</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414</v>
      </c>
      <c r="C30" s="768"/>
      <c r="D30" s="768"/>
      <c r="E30" s="768"/>
      <c r="F30" s="768"/>
      <c r="G30" s="768"/>
      <c r="H30" s="768"/>
      <c r="I30" s="768"/>
      <c r="J30" s="768"/>
      <c r="K30" s="768"/>
      <c r="L30" s="768"/>
      <c r="M30" s="768"/>
      <c r="N30" s="768"/>
      <c r="O30" s="768"/>
      <c r="P30" s="769"/>
      <c r="Q30" s="770">
        <v>213</v>
      </c>
      <c r="R30" s="771"/>
      <c r="S30" s="771"/>
      <c r="T30" s="771"/>
      <c r="U30" s="771"/>
      <c r="V30" s="771">
        <v>208</v>
      </c>
      <c r="W30" s="771"/>
      <c r="X30" s="771"/>
      <c r="Y30" s="771"/>
      <c r="Z30" s="771"/>
      <c r="AA30" s="771">
        <v>5</v>
      </c>
      <c r="AB30" s="771"/>
      <c r="AC30" s="771"/>
      <c r="AD30" s="771"/>
      <c r="AE30" s="772"/>
      <c r="AF30" s="773">
        <v>5</v>
      </c>
      <c r="AG30" s="774"/>
      <c r="AH30" s="774"/>
      <c r="AI30" s="774"/>
      <c r="AJ30" s="775"/>
      <c r="AK30" s="821">
        <v>83</v>
      </c>
      <c r="AL30" s="817"/>
      <c r="AM30" s="817"/>
      <c r="AN30" s="817"/>
      <c r="AO30" s="817"/>
      <c r="AP30" s="817" t="s">
        <v>603</v>
      </c>
      <c r="AQ30" s="817"/>
      <c r="AR30" s="817"/>
      <c r="AS30" s="817"/>
      <c r="AT30" s="817"/>
      <c r="AU30" s="817" t="s">
        <v>603</v>
      </c>
      <c r="AV30" s="817"/>
      <c r="AW30" s="817"/>
      <c r="AX30" s="817"/>
      <c r="AY30" s="817"/>
      <c r="AZ30" s="818" t="s">
        <v>603</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415</v>
      </c>
      <c r="C31" s="768"/>
      <c r="D31" s="768"/>
      <c r="E31" s="768"/>
      <c r="F31" s="768"/>
      <c r="G31" s="768"/>
      <c r="H31" s="768"/>
      <c r="I31" s="768"/>
      <c r="J31" s="768"/>
      <c r="K31" s="768"/>
      <c r="L31" s="768"/>
      <c r="M31" s="768"/>
      <c r="N31" s="768"/>
      <c r="O31" s="768"/>
      <c r="P31" s="769"/>
      <c r="Q31" s="770">
        <v>216</v>
      </c>
      <c r="R31" s="771"/>
      <c r="S31" s="771"/>
      <c r="T31" s="771"/>
      <c r="U31" s="771"/>
      <c r="V31" s="771">
        <v>186</v>
      </c>
      <c r="W31" s="771"/>
      <c r="X31" s="771"/>
      <c r="Y31" s="771"/>
      <c r="Z31" s="771"/>
      <c r="AA31" s="771">
        <v>31</v>
      </c>
      <c r="AB31" s="771"/>
      <c r="AC31" s="771"/>
      <c r="AD31" s="771"/>
      <c r="AE31" s="772"/>
      <c r="AF31" s="773">
        <v>478</v>
      </c>
      <c r="AG31" s="774"/>
      <c r="AH31" s="774"/>
      <c r="AI31" s="774"/>
      <c r="AJ31" s="775"/>
      <c r="AK31" s="821">
        <v>1</v>
      </c>
      <c r="AL31" s="817"/>
      <c r="AM31" s="817"/>
      <c r="AN31" s="817"/>
      <c r="AO31" s="817"/>
      <c r="AP31" s="817">
        <v>9</v>
      </c>
      <c r="AQ31" s="817"/>
      <c r="AR31" s="817"/>
      <c r="AS31" s="817"/>
      <c r="AT31" s="817"/>
      <c r="AU31" s="817">
        <v>4</v>
      </c>
      <c r="AV31" s="817"/>
      <c r="AW31" s="817"/>
      <c r="AX31" s="817"/>
      <c r="AY31" s="817"/>
      <c r="AZ31" s="818" t="s">
        <v>603</v>
      </c>
      <c r="BA31" s="818"/>
      <c r="BB31" s="818"/>
      <c r="BC31" s="818"/>
      <c r="BD31" s="818"/>
      <c r="BE31" s="819" t="s">
        <v>416</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417</v>
      </c>
      <c r="C32" s="768"/>
      <c r="D32" s="768"/>
      <c r="E32" s="768"/>
      <c r="F32" s="768"/>
      <c r="G32" s="768"/>
      <c r="H32" s="768"/>
      <c r="I32" s="768"/>
      <c r="J32" s="768"/>
      <c r="K32" s="768"/>
      <c r="L32" s="768"/>
      <c r="M32" s="768"/>
      <c r="N32" s="768"/>
      <c r="O32" s="768"/>
      <c r="P32" s="769"/>
      <c r="Q32" s="770">
        <v>205</v>
      </c>
      <c r="R32" s="771"/>
      <c r="S32" s="771"/>
      <c r="T32" s="771"/>
      <c r="U32" s="771"/>
      <c r="V32" s="771">
        <v>198</v>
      </c>
      <c r="W32" s="771"/>
      <c r="X32" s="771"/>
      <c r="Y32" s="771"/>
      <c r="Z32" s="771"/>
      <c r="AA32" s="771">
        <v>7</v>
      </c>
      <c r="AB32" s="771"/>
      <c r="AC32" s="771"/>
      <c r="AD32" s="771"/>
      <c r="AE32" s="772"/>
      <c r="AF32" s="773">
        <v>7</v>
      </c>
      <c r="AG32" s="774"/>
      <c r="AH32" s="774"/>
      <c r="AI32" s="774"/>
      <c r="AJ32" s="775"/>
      <c r="AK32" s="821">
        <v>136</v>
      </c>
      <c r="AL32" s="817"/>
      <c r="AM32" s="817"/>
      <c r="AN32" s="817"/>
      <c r="AO32" s="817"/>
      <c r="AP32" s="817">
        <v>1140</v>
      </c>
      <c r="AQ32" s="817"/>
      <c r="AR32" s="817"/>
      <c r="AS32" s="817"/>
      <c r="AT32" s="817"/>
      <c r="AU32" s="817">
        <v>1096</v>
      </c>
      <c r="AV32" s="817"/>
      <c r="AW32" s="817"/>
      <c r="AX32" s="817"/>
      <c r="AY32" s="817"/>
      <c r="AZ32" s="818" t="s">
        <v>603</v>
      </c>
      <c r="BA32" s="818"/>
      <c r="BB32" s="818"/>
      <c r="BC32" s="818"/>
      <c r="BD32" s="818"/>
      <c r="BE32" s="819" t="s">
        <v>418</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399</v>
      </c>
      <c r="B63" s="776" t="s">
        <v>420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636</v>
      </c>
      <c r="AG63" s="831"/>
      <c r="AH63" s="831"/>
      <c r="AI63" s="831"/>
      <c r="AJ63" s="832"/>
      <c r="AK63" s="833"/>
      <c r="AL63" s="828"/>
      <c r="AM63" s="828"/>
      <c r="AN63" s="828"/>
      <c r="AO63" s="828"/>
      <c r="AP63" s="831">
        <v>1149</v>
      </c>
      <c r="AQ63" s="831"/>
      <c r="AR63" s="831"/>
      <c r="AS63" s="831"/>
      <c r="AT63" s="831"/>
      <c r="AU63" s="831">
        <v>1110</v>
      </c>
      <c r="AV63" s="831"/>
      <c r="AW63" s="831"/>
      <c r="AX63" s="831"/>
      <c r="AY63" s="831"/>
      <c r="AZ63" s="835"/>
      <c r="BA63" s="835"/>
      <c r="BB63" s="835"/>
      <c r="BC63" s="835"/>
      <c r="BD63" s="835"/>
      <c r="BE63" s="836"/>
      <c r="BF63" s="836"/>
      <c r="BG63" s="836"/>
      <c r="BH63" s="836"/>
      <c r="BI63" s="837"/>
      <c r="BJ63" s="838" t="s">
        <v>421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422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423</v>
      </c>
      <c r="B66" s="715"/>
      <c r="C66" s="715"/>
      <c r="D66" s="715"/>
      <c r="E66" s="715"/>
      <c r="F66" s="715"/>
      <c r="G66" s="715"/>
      <c r="H66" s="715"/>
      <c r="I66" s="715"/>
      <c r="J66" s="715"/>
      <c r="K66" s="715"/>
      <c r="L66" s="715"/>
      <c r="M66" s="715"/>
      <c r="N66" s="715"/>
      <c r="O66" s="715"/>
      <c r="P66" s="716"/>
      <c r="Q66" s="720" t="s">
        <v>424</v>
      </c>
      <c r="R66" s="721"/>
      <c r="S66" s="721"/>
      <c r="T66" s="721"/>
      <c r="U66" s="722"/>
      <c r="V66" s="720" t="s">
        <v>425</v>
      </c>
      <c r="W66" s="721"/>
      <c r="X66" s="721"/>
      <c r="Y66" s="721"/>
      <c r="Z66" s="722"/>
      <c r="AA66" s="720" t="s">
        <v>426</v>
      </c>
      <c r="AB66" s="721"/>
      <c r="AC66" s="721"/>
      <c r="AD66" s="721"/>
      <c r="AE66" s="722"/>
      <c r="AF66" s="841" t="s">
        <v>407</v>
      </c>
      <c r="AG66" s="802"/>
      <c r="AH66" s="802"/>
      <c r="AI66" s="802"/>
      <c r="AJ66" s="842"/>
      <c r="AK66" s="720" t="s">
        <v>427</v>
      </c>
      <c r="AL66" s="715"/>
      <c r="AM66" s="715"/>
      <c r="AN66" s="715"/>
      <c r="AO66" s="716"/>
      <c r="AP66" s="720" t="s">
        <v>428</v>
      </c>
      <c r="AQ66" s="721"/>
      <c r="AR66" s="721"/>
      <c r="AS66" s="721"/>
      <c r="AT66" s="722"/>
      <c r="AU66" s="720" t="s">
        <v>429</v>
      </c>
      <c r="AV66" s="721"/>
      <c r="AW66" s="721"/>
      <c r="AX66" s="721"/>
      <c r="AY66" s="722"/>
      <c r="AZ66" s="720" t="s">
        <v>387</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597</v>
      </c>
      <c r="C68" s="857"/>
      <c r="D68" s="857"/>
      <c r="E68" s="857"/>
      <c r="F68" s="857"/>
      <c r="G68" s="857"/>
      <c r="H68" s="857"/>
      <c r="I68" s="857"/>
      <c r="J68" s="857"/>
      <c r="K68" s="857"/>
      <c r="L68" s="857"/>
      <c r="M68" s="857"/>
      <c r="N68" s="857"/>
      <c r="O68" s="857"/>
      <c r="P68" s="858"/>
      <c r="Q68" s="859">
        <v>11751</v>
      </c>
      <c r="R68" s="853"/>
      <c r="S68" s="853"/>
      <c r="T68" s="853"/>
      <c r="U68" s="853"/>
      <c r="V68" s="853">
        <v>11426</v>
      </c>
      <c r="W68" s="853"/>
      <c r="X68" s="853"/>
      <c r="Y68" s="853"/>
      <c r="Z68" s="853"/>
      <c r="AA68" s="853">
        <v>325</v>
      </c>
      <c r="AB68" s="853"/>
      <c r="AC68" s="853"/>
      <c r="AD68" s="853"/>
      <c r="AE68" s="853"/>
      <c r="AF68" s="853">
        <v>325</v>
      </c>
      <c r="AG68" s="853"/>
      <c r="AH68" s="853"/>
      <c r="AI68" s="853"/>
      <c r="AJ68" s="853"/>
      <c r="AK68" s="853">
        <v>41</v>
      </c>
      <c r="AL68" s="853"/>
      <c r="AM68" s="853"/>
      <c r="AN68" s="853"/>
      <c r="AO68" s="853"/>
      <c r="AP68" s="853" t="s">
        <v>603</v>
      </c>
      <c r="AQ68" s="853"/>
      <c r="AR68" s="853"/>
      <c r="AS68" s="853"/>
      <c r="AT68" s="853"/>
      <c r="AU68" s="853" t="s">
        <v>603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598</v>
      </c>
      <c r="C69" s="861"/>
      <c r="D69" s="861"/>
      <c r="E69" s="861"/>
      <c r="F69" s="861"/>
      <c r="G69" s="861"/>
      <c r="H69" s="861"/>
      <c r="I69" s="861"/>
      <c r="J69" s="861"/>
      <c r="K69" s="861"/>
      <c r="L69" s="861"/>
      <c r="M69" s="861"/>
      <c r="N69" s="861"/>
      <c r="O69" s="861"/>
      <c r="P69" s="862"/>
      <c r="Q69" s="863">
        <v>1139</v>
      </c>
      <c r="R69" s="817"/>
      <c r="S69" s="817"/>
      <c r="T69" s="817"/>
      <c r="U69" s="817"/>
      <c r="V69" s="817">
        <v>1129</v>
      </c>
      <c r="W69" s="817"/>
      <c r="X69" s="817"/>
      <c r="Y69" s="817"/>
      <c r="Z69" s="817"/>
      <c r="AA69" s="817">
        <v>10</v>
      </c>
      <c r="AB69" s="817"/>
      <c r="AC69" s="817"/>
      <c r="AD69" s="817"/>
      <c r="AE69" s="817"/>
      <c r="AF69" s="817">
        <v>10</v>
      </c>
      <c r="AG69" s="817"/>
      <c r="AH69" s="817"/>
      <c r="AI69" s="817"/>
      <c r="AJ69" s="817"/>
      <c r="AK69" s="817">
        <v>16</v>
      </c>
      <c r="AL69" s="817"/>
      <c r="AM69" s="817"/>
      <c r="AN69" s="817"/>
      <c r="AO69" s="817"/>
      <c r="AP69" s="817">
        <v>224</v>
      </c>
      <c r="AQ69" s="817"/>
      <c r="AR69" s="817"/>
      <c r="AS69" s="817"/>
      <c r="AT69" s="817"/>
      <c r="AU69" s="817">
        <v>44</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599</v>
      </c>
      <c r="C70" s="861"/>
      <c r="D70" s="861"/>
      <c r="E70" s="861"/>
      <c r="F70" s="861"/>
      <c r="G70" s="861"/>
      <c r="H70" s="861"/>
      <c r="I70" s="861"/>
      <c r="J70" s="861"/>
      <c r="K70" s="861"/>
      <c r="L70" s="861"/>
      <c r="M70" s="861"/>
      <c r="N70" s="861"/>
      <c r="O70" s="861"/>
      <c r="P70" s="862"/>
      <c r="Q70" s="863">
        <v>429</v>
      </c>
      <c r="R70" s="817"/>
      <c r="S70" s="817"/>
      <c r="T70" s="817"/>
      <c r="U70" s="817"/>
      <c r="V70" s="817">
        <v>384</v>
      </c>
      <c r="W70" s="817"/>
      <c r="X70" s="817"/>
      <c r="Y70" s="817"/>
      <c r="Z70" s="817"/>
      <c r="AA70" s="817">
        <v>45</v>
      </c>
      <c r="AB70" s="817"/>
      <c r="AC70" s="817"/>
      <c r="AD70" s="817"/>
      <c r="AE70" s="817"/>
      <c r="AF70" s="817">
        <v>45</v>
      </c>
      <c r="AG70" s="817"/>
      <c r="AH70" s="817"/>
      <c r="AI70" s="817"/>
      <c r="AJ70" s="817"/>
      <c r="AK70" s="817" t="s">
        <v>603</v>
      </c>
      <c r="AL70" s="817"/>
      <c r="AM70" s="817"/>
      <c r="AN70" s="817"/>
      <c r="AO70" s="817"/>
      <c r="AP70" s="817" t="s">
        <v>603</v>
      </c>
      <c r="AQ70" s="817"/>
      <c r="AR70" s="817"/>
      <c r="AS70" s="817"/>
      <c r="AT70" s="817"/>
      <c r="AU70" s="817" t="s">
        <v>603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600</v>
      </c>
      <c r="C71" s="861"/>
      <c r="D71" s="861"/>
      <c r="E71" s="861"/>
      <c r="F71" s="861"/>
      <c r="G71" s="861"/>
      <c r="H71" s="861"/>
      <c r="I71" s="861"/>
      <c r="J71" s="861"/>
      <c r="K71" s="861"/>
      <c r="L71" s="861"/>
      <c r="M71" s="861"/>
      <c r="N71" s="861"/>
      <c r="O71" s="861"/>
      <c r="P71" s="862"/>
      <c r="Q71" s="863">
        <v>154</v>
      </c>
      <c r="R71" s="817"/>
      <c r="S71" s="817"/>
      <c r="T71" s="817"/>
      <c r="U71" s="817"/>
      <c r="V71" s="817">
        <v>140</v>
      </c>
      <c r="W71" s="817"/>
      <c r="X71" s="817"/>
      <c r="Y71" s="817"/>
      <c r="Z71" s="817"/>
      <c r="AA71" s="817">
        <v>14</v>
      </c>
      <c r="AB71" s="817"/>
      <c r="AC71" s="817"/>
      <c r="AD71" s="817"/>
      <c r="AE71" s="817"/>
      <c r="AF71" s="817">
        <v>14</v>
      </c>
      <c r="AG71" s="817"/>
      <c r="AH71" s="817"/>
      <c r="AI71" s="817"/>
      <c r="AJ71" s="817"/>
      <c r="AK71" s="817" t="s">
        <v>603</v>
      </c>
      <c r="AL71" s="817"/>
      <c r="AM71" s="817"/>
      <c r="AN71" s="817"/>
      <c r="AO71" s="817"/>
      <c r="AP71" s="817" t="s">
        <v>603</v>
      </c>
      <c r="AQ71" s="817"/>
      <c r="AR71" s="817"/>
      <c r="AS71" s="817"/>
      <c r="AT71" s="817"/>
      <c r="AU71" s="817" t="s">
        <v>603</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601</v>
      </c>
      <c r="C72" s="861"/>
      <c r="D72" s="861"/>
      <c r="E72" s="861"/>
      <c r="F72" s="861"/>
      <c r="G72" s="861"/>
      <c r="H72" s="861"/>
      <c r="I72" s="861"/>
      <c r="J72" s="861"/>
      <c r="K72" s="861"/>
      <c r="L72" s="861"/>
      <c r="M72" s="861"/>
      <c r="N72" s="861"/>
      <c r="O72" s="861"/>
      <c r="P72" s="862"/>
      <c r="Q72" s="863">
        <v>84</v>
      </c>
      <c r="R72" s="817"/>
      <c r="S72" s="817"/>
      <c r="T72" s="817"/>
      <c r="U72" s="817"/>
      <c r="V72" s="817">
        <v>79</v>
      </c>
      <c r="W72" s="817"/>
      <c r="X72" s="817"/>
      <c r="Y72" s="817"/>
      <c r="Z72" s="817"/>
      <c r="AA72" s="817">
        <v>5</v>
      </c>
      <c r="AB72" s="817"/>
      <c r="AC72" s="817"/>
      <c r="AD72" s="817"/>
      <c r="AE72" s="817"/>
      <c r="AF72" s="817">
        <v>5</v>
      </c>
      <c r="AG72" s="817"/>
      <c r="AH72" s="817"/>
      <c r="AI72" s="817"/>
      <c r="AJ72" s="817"/>
      <c r="AK72" s="817" t="s">
        <v>603</v>
      </c>
      <c r="AL72" s="817"/>
      <c r="AM72" s="817"/>
      <c r="AN72" s="817"/>
      <c r="AO72" s="817"/>
      <c r="AP72" s="817" t="s">
        <v>603</v>
      </c>
      <c r="AQ72" s="817"/>
      <c r="AR72" s="817"/>
      <c r="AS72" s="817"/>
      <c r="AT72" s="817"/>
      <c r="AU72" s="817" t="s">
        <v>603</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602</v>
      </c>
      <c r="C73" s="861"/>
      <c r="D73" s="861"/>
      <c r="E73" s="861"/>
      <c r="F73" s="861"/>
      <c r="G73" s="861"/>
      <c r="H73" s="861"/>
      <c r="I73" s="861"/>
      <c r="J73" s="861"/>
      <c r="K73" s="861"/>
      <c r="L73" s="861"/>
      <c r="M73" s="861"/>
      <c r="N73" s="861"/>
      <c r="O73" s="861"/>
      <c r="P73" s="862"/>
      <c r="Q73" s="863">
        <v>288382</v>
      </c>
      <c r="R73" s="817"/>
      <c r="S73" s="817"/>
      <c r="T73" s="817"/>
      <c r="U73" s="817"/>
      <c r="V73" s="817">
        <v>283191</v>
      </c>
      <c r="W73" s="817"/>
      <c r="X73" s="817"/>
      <c r="Y73" s="817"/>
      <c r="Z73" s="817"/>
      <c r="AA73" s="817">
        <v>5190</v>
      </c>
      <c r="AB73" s="817"/>
      <c r="AC73" s="817"/>
      <c r="AD73" s="817"/>
      <c r="AE73" s="817"/>
      <c r="AF73" s="817">
        <v>5190</v>
      </c>
      <c r="AG73" s="817"/>
      <c r="AH73" s="817"/>
      <c r="AI73" s="817"/>
      <c r="AJ73" s="817"/>
      <c r="AK73" s="817" t="s">
        <v>603</v>
      </c>
      <c r="AL73" s="817"/>
      <c r="AM73" s="817"/>
      <c r="AN73" s="817"/>
      <c r="AO73" s="817"/>
      <c r="AP73" s="817" t="s">
        <v>603</v>
      </c>
      <c r="AQ73" s="817"/>
      <c r="AR73" s="817"/>
      <c r="AS73" s="817"/>
      <c r="AT73" s="817"/>
      <c r="AU73" s="817" t="s">
        <v>603</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399</v>
      </c>
      <c r="B88" s="776" t="s">
        <v>430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5589</v>
      </c>
      <c r="AG88" s="831"/>
      <c r="AH88" s="831"/>
      <c r="AI88" s="831"/>
      <c r="AJ88" s="831"/>
      <c r="AK88" s="828"/>
      <c r="AL88" s="828"/>
      <c r="AM88" s="828"/>
      <c r="AN88" s="828"/>
      <c r="AO88" s="828"/>
      <c r="AP88" s="831">
        <v>224</v>
      </c>
      <c r="AQ88" s="831"/>
      <c r="AR88" s="831"/>
      <c r="AS88" s="831"/>
      <c r="AT88" s="831"/>
      <c r="AU88" s="831">
        <v>44</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399</v>
      </c>
      <c r="BR102" s="776" t="s">
        <v>431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432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433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439</v>
      </c>
      <c r="AB109" s="880"/>
      <c r="AC109" s="880"/>
      <c r="AD109" s="880"/>
      <c r="AE109" s="881"/>
      <c r="AF109" s="879" t="s">
        <v>440</v>
      </c>
      <c r="AG109" s="880"/>
      <c r="AH109" s="880"/>
      <c r="AI109" s="880"/>
      <c r="AJ109" s="881"/>
      <c r="AK109" s="879" t="s">
        <v>317</v>
      </c>
      <c r="AL109" s="880"/>
      <c r="AM109" s="880"/>
      <c r="AN109" s="880"/>
      <c r="AO109" s="881"/>
      <c r="AP109" s="879" t="s">
        <v>441</v>
      </c>
      <c r="AQ109" s="880"/>
      <c r="AR109" s="880"/>
      <c r="AS109" s="880"/>
      <c r="AT109" s="882"/>
      <c r="AU109" s="899" t="s">
        <v>438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439</v>
      </c>
      <c r="BR109" s="880"/>
      <c r="BS109" s="880"/>
      <c r="BT109" s="880"/>
      <c r="BU109" s="881"/>
      <c r="BV109" s="879" t="s">
        <v>440</v>
      </c>
      <c r="BW109" s="880"/>
      <c r="BX109" s="880"/>
      <c r="BY109" s="880"/>
      <c r="BZ109" s="881"/>
      <c r="CA109" s="879" t="s">
        <v>317</v>
      </c>
      <c r="CB109" s="880"/>
      <c r="CC109" s="880"/>
      <c r="CD109" s="880"/>
      <c r="CE109" s="881"/>
      <c r="CF109" s="900" t="s">
        <v>441</v>
      </c>
      <c r="CG109" s="900"/>
      <c r="CH109" s="900"/>
      <c r="CI109" s="900"/>
      <c r="CJ109" s="900"/>
      <c r="CK109" s="879" t="s">
        <v>442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439</v>
      </c>
      <c r="DH109" s="880"/>
      <c r="DI109" s="880"/>
      <c r="DJ109" s="880"/>
      <c r="DK109" s="881"/>
      <c r="DL109" s="879" t="s">
        <v>440</v>
      </c>
      <c r="DM109" s="880"/>
      <c r="DN109" s="880"/>
      <c r="DO109" s="880"/>
      <c r="DP109" s="881"/>
      <c r="DQ109" s="879" t="s">
        <v>317</v>
      </c>
      <c r="DR109" s="880"/>
      <c r="DS109" s="880"/>
      <c r="DT109" s="880"/>
      <c r="DU109" s="881"/>
      <c r="DV109" s="879" t="s">
        <v>441</v>
      </c>
      <c r="DW109" s="880"/>
      <c r="DX109" s="880"/>
      <c r="DY109" s="880"/>
      <c r="DZ109" s="882"/>
    </row>
    <row r="110" spans="1:131" s="224" customFormat="1" ht="26.25" customHeight="1" x14ac:dyDescent="0.15">
      <c r="A110" s="883" t="s">
        <v>443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892457</v>
      </c>
      <c r="AB110" s="887"/>
      <c r="AC110" s="887"/>
      <c r="AD110" s="887"/>
      <c r="AE110" s="888"/>
      <c r="AF110" s="889">
        <v>898179</v>
      </c>
      <c r="AG110" s="887"/>
      <c r="AH110" s="887"/>
      <c r="AI110" s="887"/>
      <c r="AJ110" s="888"/>
      <c r="AK110" s="889">
        <v>833719</v>
      </c>
      <c r="AL110" s="887"/>
      <c r="AM110" s="887"/>
      <c r="AN110" s="887"/>
      <c r="AO110" s="888"/>
      <c r="AP110" s="890">
        <v>20.8</v>
      </c>
      <c r="AQ110" s="891"/>
      <c r="AR110" s="891"/>
      <c r="AS110" s="891"/>
      <c r="AT110" s="892"/>
      <c r="AU110" s="893" t="s">
        <v>75</v>
      </c>
      <c r="AV110" s="894"/>
      <c r="AW110" s="894"/>
      <c r="AX110" s="894"/>
      <c r="AY110" s="894"/>
      <c r="AZ110" s="916" t="s">
        <v>444</v>
      </c>
      <c r="BA110" s="884"/>
      <c r="BB110" s="884"/>
      <c r="BC110" s="884"/>
      <c r="BD110" s="884"/>
      <c r="BE110" s="884"/>
      <c r="BF110" s="884"/>
      <c r="BG110" s="884"/>
      <c r="BH110" s="884"/>
      <c r="BI110" s="884"/>
      <c r="BJ110" s="884"/>
      <c r="BK110" s="884"/>
      <c r="BL110" s="884"/>
      <c r="BM110" s="884"/>
      <c r="BN110" s="884"/>
      <c r="BO110" s="884"/>
      <c r="BP110" s="885"/>
      <c r="BQ110" s="917">
        <v>6436178</v>
      </c>
      <c r="BR110" s="918"/>
      <c r="BS110" s="918"/>
      <c r="BT110" s="918"/>
      <c r="BU110" s="918"/>
      <c r="BV110" s="918">
        <v>5933818</v>
      </c>
      <c r="BW110" s="918"/>
      <c r="BX110" s="918"/>
      <c r="BY110" s="918"/>
      <c r="BZ110" s="918"/>
      <c r="CA110" s="918">
        <v>5415398</v>
      </c>
      <c r="CB110" s="918"/>
      <c r="CC110" s="918"/>
      <c r="CD110" s="918"/>
      <c r="CE110" s="918"/>
      <c r="CF110" s="931">
        <v>135.1</v>
      </c>
      <c r="CG110" s="932"/>
      <c r="CH110" s="932"/>
      <c r="CI110" s="932"/>
      <c r="CJ110" s="932"/>
      <c r="CK110" s="933" t="s">
        <v>445</v>
      </c>
      <c r="CL110" s="934"/>
      <c r="CM110" s="916" t="s">
        <v>446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337810</v>
      </c>
      <c r="DH110" s="918"/>
      <c r="DI110" s="918"/>
      <c r="DJ110" s="918"/>
      <c r="DK110" s="918"/>
      <c r="DL110" s="918">
        <v>324932</v>
      </c>
      <c r="DM110" s="918"/>
      <c r="DN110" s="918"/>
      <c r="DO110" s="918"/>
      <c r="DP110" s="918"/>
      <c r="DQ110" s="918">
        <v>312055</v>
      </c>
      <c r="DR110" s="918"/>
      <c r="DS110" s="918"/>
      <c r="DT110" s="918"/>
      <c r="DU110" s="918"/>
      <c r="DV110" s="919">
        <v>7.8</v>
      </c>
      <c r="DW110" s="919"/>
      <c r="DX110" s="919"/>
      <c r="DY110" s="919"/>
      <c r="DZ110" s="920"/>
    </row>
    <row r="111" spans="1:131" s="224" customFormat="1" ht="26.25" customHeight="1" x14ac:dyDescent="0.15">
      <c r="A111" s="921" t="s">
        <v>447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448</v>
      </c>
      <c r="AB111" s="925"/>
      <c r="AC111" s="925"/>
      <c r="AD111" s="925"/>
      <c r="AE111" s="926"/>
      <c r="AF111" s="927" t="s">
        <v>449</v>
      </c>
      <c r="AG111" s="925"/>
      <c r="AH111" s="925"/>
      <c r="AI111" s="925"/>
      <c r="AJ111" s="926"/>
      <c r="AK111" s="927" t="s">
        <v>450</v>
      </c>
      <c r="AL111" s="925"/>
      <c r="AM111" s="925"/>
      <c r="AN111" s="925"/>
      <c r="AO111" s="926"/>
      <c r="AP111" s="928" t="s">
        <v>450</v>
      </c>
      <c r="AQ111" s="929"/>
      <c r="AR111" s="929"/>
      <c r="AS111" s="929"/>
      <c r="AT111" s="930"/>
      <c r="AU111" s="895"/>
      <c r="AV111" s="896"/>
      <c r="AW111" s="896"/>
      <c r="AX111" s="896"/>
      <c r="AY111" s="896"/>
      <c r="AZ111" s="909" t="s">
        <v>451</v>
      </c>
      <c r="BA111" s="910"/>
      <c r="BB111" s="910"/>
      <c r="BC111" s="910"/>
      <c r="BD111" s="910"/>
      <c r="BE111" s="910"/>
      <c r="BF111" s="910"/>
      <c r="BG111" s="910"/>
      <c r="BH111" s="910"/>
      <c r="BI111" s="910"/>
      <c r="BJ111" s="910"/>
      <c r="BK111" s="910"/>
      <c r="BL111" s="910"/>
      <c r="BM111" s="910"/>
      <c r="BN111" s="910"/>
      <c r="BO111" s="910"/>
      <c r="BP111" s="911"/>
      <c r="BQ111" s="912">
        <v>337810</v>
      </c>
      <c r="BR111" s="913"/>
      <c r="BS111" s="913"/>
      <c r="BT111" s="913"/>
      <c r="BU111" s="913"/>
      <c r="BV111" s="913">
        <v>324932</v>
      </c>
      <c r="BW111" s="913"/>
      <c r="BX111" s="913"/>
      <c r="BY111" s="913"/>
      <c r="BZ111" s="913"/>
      <c r="CA111" s="913">
        <v>312055</v>
      </c>
      <c r="CB111" s="913"/>
      <c r="CC111" s="913"/>
      <c r="CD111" s="913"/>
      <c r="CE111" s="913"/>
      <c r="CF111" s="907">
        <v>7.8</v>
      </c>
      <c r="CG111" s="908"/>
      <c r="CH111" s="908"/>
      <c r="CI111" s="908"/>
      <c r="CJ111" s="908"/>
      <c r="CK111" s="935"/>
      <c r="CL111" s="936"/>
      <c r="CM111" s="909" t="s">
        <v>452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450</v>
      </c>
      <c r="DH111" s="913"/>
      <c r="DI111" s="913"/>
      <c r="DJ111" s="913"/>
      <c r="DK111" s="913"/>
      <c r="DL111" s="913" t="s">
        <v>450</v>
      </c>
      <c r="DM111" s="913"/>
      <c r="DN111" s="913"/>
      <c r="DO111" s="913"/>
      <c r="DP111" s="913"/>
      <c r="DQ111" s="913" t="s">
        <v>448</v>
      </c>
      <c r="DR111" s="913"/>
      <c r="DS111" s="913"/>
      <c r="DT111" s="913"/>
      <c r="DU111" s="913"/>
      <c r="DV111" s="914" t="s">
        <v>450</v>
      </c>
      <c r="DW111" s="914"/>
      <c r="DX111" s="914"/>
      <c r="DY111" s="914"/>
      <c r="DZ111" s="915"/>
    </row>
    <row r="112" spans="1:131" s="224" customFormat="1" ht="26.25" customHeight="1" x14ac:dyDescent="0.15">
      <c r="A112" s="939" t="s">
        <v>453</v>
      </c>
      <c r="B112" s="940"/>
      <c r="C112" s="910" t="s">
        <v>454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448</v>
      </c>
      <c r="AB112" s="946"/>
      <c r="AC112" s="946"/>
      <c r="AD112" s="946"/>
      <c r="AE112" s="947"/>
      <c r="AF112" s="948" t="s">
        <v>450</v>
      </c>
      <c r="AG112" s="946"/>
      <c r="AH112" s="946"/>
      <c r="AI112" s="946"/>
      <c r="AJ112" s="947"/>
      <c r="AK112" s="948" t="s">
        <v>450</v>
      </c>
      <c r="AL112" s="946"/>
      <c r="AM112" s="946"/>
      <c r="AN112" s="946"/>
      <c r="AO112" s="947"/>
      <c r="AP112" s="949" t="s">
        <v>450</v>
      </c>
      <c r="AQ112" s="950"/>
      <c r="AR112" s="950"/>
      <c r="AS112" s="950"/>
      <c r="AT112" s="951"/>
      <c r="AU112" s="895"/>
      <c r="AV112" s="896"/>
      <c r="AW112" s="896"/>
      <c r="AX112" s="896"/>
      <c r="AY112" s="896"/>
      <c r="AZ112" s="909" t="s">
        <v>455</v>
      </c>
      <c r="BA112" s="910"/>
      <c r="BB112" s="910"/>
      <c r="BC112" s="910"/>
      <c r="BD112" s="910"/>
      <c r="BE112" s="910"/>
      <c r="BF112" s="910"/>
      <c r="BG112" s="910"/>
      <c r="BH112" s="910"/>
      <c r="BI112" s="910"/>
      <c r="BJ112" s="910"/>
      <c r="BK112" s="910"/>
      <c r="BL112" s="910"/>
      <c r="BM112" s="910"/>
      <c r="BN112" s="910"/>
      <c r="BO112" s="910"/>
      <c r="BP112" s="911"/>
      <c r="BQ112" s="912">
        <v>1282775</v>
      </c>
      <c r="BR112" s="913"/>
      <c r="BS112" s="913"/>
      <c r="BT112" s="913"/>
      <c r="BU112" s="913"/>
      <c r="BV112" s="913">
        <v>1126543</v>
      </c>
      <c r="BW112" s="913"/>
      <c r="BX112" s="913"/>
      <c r="BY112" s="913"/>
      <c r="BZ112" s="913"/>
      <c r="CA112" s="913">
        <v>1100650</v>
      </c>
      <c r="CB112" s="913"/>
      <c r="CC112" s="913"/>
      <c r="CD112" s="913"/>
      <c r="CE112" s="913"/>
      <c r="CF112" s="907">
        <v>27.5</v>
      </c>
      <c r="CG112" s="908"/>
      <c r="CH112" s="908"/>
      <c r="CI112" s="908"/>
      <c r="CJ112" s="908"/>
      <c r="CK112" s="935"/>
      <c r="CL112" s="936"/>
      <c r="CM112" s="909" t="s">
        <v>456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450</v>
      </c>
      <c r="DH112" s="913"/>
      <c r="DI112" s="913"/>
      <c r="DJ112" s="913"/>
      <c r="DK112" s="913"/>
      <c r="DL112" s="913" t="s">
        <v>449</v>
      </c>
      <c r="DM112" s="913"/>
      <c r="DN112" s="913"/>
      <c r="DO112" s="913"/>
      <c r="DP112" s="913"/>
      <c r="DQ112" s="913" t="s">
        <v>449</v>
      </c>
      <c r="DR112" s="913"/>
      <c r="DS112" s="913"/>
      <c r="DT112" s="913"/>
      <c r="DU112" s="913"/>
      <c r="DV112" s="914" t="s">
        <v>450</v>
      </c>
      <c r="DW112" s="914"/>
      <c r="DX112" s="914"/>
      <c r="DY112" s="914"/>
      <c r="DZ112" s="915"/>
    </row>
    <row r="113" spans="1:130" s="224" customFormat="1" ht="26.25" customHeight="1" x14ac:dyDescent="0.15">
      <c r="A113" s="941"/>
      <c r="B113" s="942"/>
      <c r="C113" s="910" t="s">
        <v>457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120714</v>
      </c>
      <c r="AB113" s="925"/>
      <c r="AC113" s="925"/>
      <c r="AD113" s="925"/>
      <c r="AE113" s="926"/>
      <c r="AF113" s="927">
        <v>118922</v>
      </c>
      <c r="AG113" s="925"/>
      <c r="AH113" s="925"/>
      <c r="AI113" s="925"/>
      <c r="AJ113" s="926"/>
      <c r="AK113" s="927">
        <v>117078</v>
      </c>
      <c r="AL113" s="925"/>
      <c r="AM113" s="925"/>
      <c r="AN113" s="925"/>
      <c r="AO113" s="926"/>
      <c r="AP113" s="928">
        <v>2.9</v>
      </c>
      <c r="AQ113" s="929"/>
      <c r="AR113" s="929"/>
      <c r="AS113" s="929"/>
      <c r="AT113" s="930"/>
      <c r="AU113" s="895"/>
      <c r="AV113" s="896"/>
      <c r="AW113" s="896"/>
      <c r="AX113" s="896"/>
      <c r="AY113" s="896"/>
      <c r="AZ113" s="909" t="s">
        <v>458</v>
      </c>
      <c r="BA113" s="910"/>
      <c r="BB113" s="910"/>
      <c r="BC113" s="910"/>
      <c r="BD113" s="910"/>
      <c r="BE113" s="910"/>
      <c r="BF113" s="910"/>
      <c r="BG113" s="910"/>
      <c r="BH113" s="910"/>
      <c r="BI113" s="910"/>
      <c r="BJ113" s="910"/>
      <c r="BK113" s="910"/>
      <c r="BL113" s="910"/>
      <c r="BM113" s="910"/>
      <c r="BN113" s="910"/>
      <c r="BO113" s="910"/>
      <c r="BP113" s="911"/>
      <c r="BQ113" s="912">
        <v>2102</v>
      </c>
      <c r="BR113" s="913"/>
      <c r="BS113" s="913"/>
      <c r="BT113" s="913"/>
      <c r="BU113" s="913"/>
      <c r="BV113" s="913">
        <v>42758</v>
      </c>
      <c r="BW113" s="913"/>
      <c r="BX113" s="913"/>
      <c r="BY113" s="913"/>
      <c r="BZ113" s="913"/>
      <c r="CA113" s="913">
        <v>44423</v>
      </c>
      <c r="CB113" s="913"/>
      <c r="CC113" s="913"/>
      <c r="CD113" s="913"/>
      <c r="CE113" s="913"/>
      <c r="CF113" s="907">
        <v>1.1000000000000001</v>
      </c>
      <c r="CG113" s="908"/>
      <c r="CH113" s="908"/>
      <c r="CI113" s="908"/>
      <c r="CJ113" s="908"/>
      <c r="CK113" s="935"/>
      <c r="CL113" s="936"/>
      <c r="CM113" s="909" t="s">
        <v>459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450</v>
      </c>
      <c r="DH113" s="946"/>
      <c r="DI113" s="946"/>
      <c r="DJ113" s="946"/>
      <c r="DK113" s="947"/>
      <c r="DL113" s="948" t="s">
        <v>450</v>
      </c>
      <c r="DM113" s="946"/>
      <c r="DN113" s="946"/>
      <c r="DO113" s="946"/>
      <c r="DP113" s="947"/>
      <c r="DQ113" s="948" t="s">
        <v>450</v>
      </c>
      <c r="DR113" s="946"/>
      <c r="DS113" s="946"/>
      <c r="DT113" s="946"/>
      <c r="DU113" s="947"/>
      <c r="DV113" s="949" t="s">
        <v>448</v>
      </c>
      <c r="DW113" s="950"/>
      <c r="DX113" s="950"/>
      <c r="DY113" s="950"/>
      <c r="DZ113" s="951"/>
    </row>
    <row r="114" spans="1:130" s="224" customFormat="1" ht="26.25" customHeight="1" x14ac:dyDescent="0.15">
      <c r="A114" s="941"/>
      <c r="B114" s="942"/>
      <c r="C114" s="910" t="s">
        <v>460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10670</v>
      </c>
      <c r="AB114" s="946"/>
      <c r="AC114" s="946"/>
      <c r="AD114" s="946"/>
      <c r="AE114" s="947"/>
      <c r="AF114" s="948">
        <v>13177</v>
      </c>
      <c r="AG114" s="946"/>
      <c r="AH114" s="946"/>
      <c r="AI114" s="946"/>
      <c r="AJ114" s="947"/>
      <c r="AK114" s="948">
        <v>12680</v>
      </c>
      <c r="AL114" s="946"/>
      <c r="AM114" s="946"/>
      <c r="AN114" s="946"/>
      <c r="AO114" s="947"/>
      <c r="AP114" s="949">
        <v>0.3</v>
      </c>
      <c r="AQ114" s="950"/>
      <c r="AR114" s="950"/>
      <c r="AS114" s="950"/>
      <c r="AT114" s="951"/>
      <c r="AU114" s="895"/>
      <c r="AV114" s="896"/>
      <c r="AW114" s="896"/>
      <c r="AX114" s="896"/>
      <c r="AY114" s="896"/>
      <c r="AZ114" s="909" t="s">
        <v>461</v>
      </c>
      <c r="BA114" s="910"/>
      <c r="BB114" s="910"/>
      <c r="BC114" s="910"/>
      <c r="BD114" s="910"/>
      <c r="BE114" s="910"/>
      <c r="BF114" s="910"/>
      <c r="BG114" s="910"/>
      <c r="BH114" s="910"/>
      <c r="BI114" s="910"/>
      <c r="BJ114" s="910"/>
      <c r="BK114" s="910"/>
      <c r="BL114" s="910"/>
      <c r="BM114" s="910"/>
      <c r="BN114" s="910"/>
      <c r="BO114" s="910"/>
      <c r="BP114" s="911"/>
      <c r="BQ114" s="912">
        <v>1059384</v>
      </c>
      <c r="BR114" s="913"/>
      <c r="BS114" s="913"/>
      <c r="BT114" s="913"/>
      <c r="BU114" s="913"/>
      <c r="BV114" s="913">
        <v>686089</v>
      </c>
      <c r="BW114" s="913"/>
      <c r="BX114" s="913"/>
      <c r="BY114" s="913"/>
      <c r="BZ114" s="913"/>
      <c r="CA114" s="913">
        <v>565552</v>
      </c>
      <c r="CB114" s="913"/>
      <c r="CC114" s="913"/>
      <c r="CD114" s="913"/>
      <c r="CE114" s="913"/>
      <c r="CF114" s="907">
        <v>14.1</v>
      </c>
      <c r="CG114" s="908"/>
      <c r="CH114" s="908"/>
      <c r="CI114" s="908"/>
      <c r="CJ114" s="908"/>
      <c r="CK114" s="935"/>
      <c r="CL114" s="936"/>
      <c r="CM114" s="909" t="s">
        <v>462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449</v>
      </c>
      <c r="DH114" s="946"/>
      <c r="DI114" s="946"/>
      <c r="DJ114" s="946"/>
      <c r="DK114" s="947"/>
      <c r="DL114" s="948" t="s">
        <v>449</v>
      </c>
      <c r="DM114" s="946"/>
      <c r="DN114" s="946"/>
      <c r="DO114" s="946"/>
      <c r="DP114" s="947"/>
      <c r="DQ114" s="948" t="s">
        <v>449</v>
      </c>
      <c r="DR114" s="946"/>
      <c r="DS114" s="946"/>
      <c r="DT114" s="946"/>
      <c r="DU114" s="947"/>
      <c r="DV114" s="949" t="s">
        <v>450</v>
      </c>
      <c r="DW114" s="950"/>
      <c r="DX114" s="950"/>
      <c r="DY114" s="950"/>
      <c r="DZ114" s="951"/>
    </row>
    <row r="115" spans="1:130" s="224" customFormat="1" ht="26.25" customHeight="1" x14ac:dyDescent="0.15">
      <c r="A115" s="941"/>
      <c r="B115" s="942"/>
      <c r="C115" s="910" t="s">
        <v>463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450</v>
      </c>
      <c r="AB115" s="925"/>
      <c r="AC115" s="925"/>
      <c r="AD115" s="925"/>
      <c r="AE115" s="926"/>
      <c r="AF115" s="927" t="s">
        <v>449</v>
      </c>
      <c r="AG115" s="925"/>
      <c r="AH115" s="925"/>
      <c r="AI115" s="925"/>
      <c r="AJ115" s="926"/>
      <c r="AK115" s="927" t="s">
        <v>450</v>
      </c>
      <c r="AL115" s="925"/>
      <c r="AM115" s="925"/>
      <c r="AN115" s="925"/>
      <c r="AO115" s="926"/>
      <c r="AP115" s="928" t="s">
        <v>448</v>
      </c>
      <c r="AQ115" s="929"/>
      <c r="AR115" s="929"/>
      <c r="AS115" s="929"/>
      <c r="AT115" s="930"/>
      <c r="AU115" s="895"/>
      <c r="AV115" s="896"/>
      <c r="AW115" s="896"/>
      <c r="AX115" s="896"/>
      <c r="AY115" s="896"/>
      <c r="AZ115" s="909" t="s">
        <v>464</v>
      </c>
      <c r="BA115" s="910"/>
      <c r="BB115" s="910"/>
      <c r="BC115" s="910"/>
      <c r="BD115" s="910"/>
      <c r="BE115" s="910"/>
      <c r="BF115" s="910"/>
      <c r="BG115" s="910"/>
      <c r="BH115" s="910"/>
      <c r="BI115" s="910"/>
      <c r="BJ115" s="910"/>
      <c r="BK115" s="910"/>
      <c r="BL115" s="910"/>
      <c r="BM115" s="910"/>
      <c r="BN115" s="910"/>
      <c r="BO115" s="910"/>
      <c r="BP115" s="911"/>
      <c r="BQ115" s="912" t="s">
        <v>448</v>
      </c>
      <c r="BR115" s="913"/>
      <c r="BS115" s="913"/>
      <c r="BT115" s="913"/>
      <c r="BU115" s="913"/>
      <c r="BV115" s="913" t="s">
        <v>449</v>
      </c>
      <c r="BW115" s="913"/>
      <c r="BX115" s="913"/>
      <c r="BY115" s="913"/>
      <c r="BZ115" s="913"/>
      <c r="CA115" s="913" t="s">
        <v>450</v>
      </c>
      <c r="CB115" s="913"/>
      <c r="CC115" s="913"/>
      <c r="CD115" s="913"/>
      <c r="CE115" s="913"/>
      <c r="CF115" s="907" t="s">
        <v>450</v>
      </c>
      <c r="CG115" s="908"/>
      <c r="CH115" s="908"/>
      <c r="CI115" s="908"/>
      <c r="CJ115" s="908"/>
      <c r="CK115" s="935"/>
      <c r="CL115" s="936"/>
      <c r="CM115" s="909" t="s">
        <v>465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450</v>
      </c>
      <c r="DH115" s="946"/>
      <c r="DI115" s="946"/>
      <c r="DJ115" s="946"/>
      <c r="DK115" s="947"/>
      <c r="DL115" s="948" t="s">
        <v>449</v>
      </c>
      <c r="DM115" s="946"/>
      <c r="DN115" s="946"/>
      <c r="DO115" s="946"/>
      <c r="DP115" s="947"/>
      <c r="DQ115" s="948" t="s">
        <v>449</v>
      </c>
      <c r="DR115" s="946"/>
      <c r="DS115" s="946"/>
      <c r="DT115" s="946"/>
      <c r="DU115" s="947"/>
      <c r="DV115" s="949" t="s">
        <v>449</v>
      </c>
      <c r="DW115" s="950"/>
      <c r="DX115" s="950"/>
      <c r="DY115" s="950"/>
      <c r="DZ115" s="951"/>
    </row>
    <row r="116" spans="1:130" s="224" customFormat="1" ht="26.25" customHeight="1" x14ac:dyDescent="0.15">
      <c r="A116" s="943"/>
      <c r="B116" s="944"/>
      <c r="C116" s="952" t="s">
        <v>466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450</v>
      </c>
      <c r="AB116" s="946"/>
      <c r="AC116" s="946"/>
      <c r="AD116" s="946"/>
      <c r="AE116" s="947"/>
      <c r="AF116" s="948" t="s">
        <v>448</v>
      </c>
      <c r="AG116" s="946"/>
      <c r="AH116" s="946"/>
      <c r="AI116" s="946"/>
      <c r="AJ116" s="947"/>
      <c r="AK116" s="948" t="s">
        <v>448</v>
      </c>
      <c r="AL116" s="946"/>
      <c r="AM116" s="946"/>
      <c r="AN116" s="946"/>
      <c r="AO116" s="947"/>
      <c r="AP116" s="949" t="s">
        <v>449</v>
      </c>
      <c r="AQ116" s="950"/>
      <c r="AR116" s="950"/>
      <c r="AS116" s="950"/>
      <c r="AT116" s="951"/>
      <c r="AU116" s="895"/>
      <c r="AV116" s="896"/>
      <c r="AW116" s="896"/>
      <c r="AX116" s="896"/>
      <c r="AY116" s="896"/>
      <c r="AZ116" s="954" t="s">
        <v>467</v>
      </c>
      <c r="BA116" s="955"/>
      <c r="BB116" s="955"/>
      <c r="BC116" s="955"/>
      <c r="BD116" s="955"/>
      <c r="BE116" s="955"/>
      <c r="BF116" s="955"/>
      <c r="BG116" s="955"/>
      <c r="BH116" s="955"/>
      <c r="BI116" s="955"/>
      <c r="BJ116" s="955"/>
      <c r="BK116" s="955"/>
      <c r="BL116" s="955"/>
      <c r="BM116" s="955"/>
      <c r="BN116" s="955"/>
      <c r="BO116" s="955"/>
      <c r="BP116" s="956"/>
      <c r="BQ116" s="912" t="s">
        <v>450</v>
      </c>
      <c r="BR116" s="913"/>
      <c r="BS116" s="913"/>
      <c r="BT116" s="913"/>
      <c r="BU116" s="913"/>
      <c r="BV116" s="913" t="s">
        <v>448</v>
      </c>
      <c r="BW116" s="913"/>
      <c r="BX116" s="913"/>
      <c r="BY116" s="913"/>
      <c r="BZ116" s="913"/>
      <c r="CA116" s="913" t="s">
        <v>450</v>
      </c>
      <c r="CB116" s="913"/>
      <c r="CC116" s="913"/>
      <c r="CD116" s="913"/>
      <c r="CE116" s="913"/>
      <c r="CF116" s="907" t="s">
        <v>450</v>
      </c>
      <c r="CG116" s="908"/>
      <c r="CH116" s="908"/>
      <c r="CI116" s="908"/>
      <c r="CJ116" s="908"/>
      <c r="CK116" s="935"/>
      <c r="CL116" s="936"/>
      <c r="CM116" s="909" t="s">
        <v>468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449</v>
      </c>
      <c r="DH116" s="946"/>
      <c r="DI116" s="946"/>
      <c r="DJ116" s="946"/>
      <c r="DK116" s="947"/>
      <c r="DL116" s="948" t="s">
        <v>448</v>
      </c>
      <c r="DM116" s="946"/>
      <c r="DN116" s="946"/>
      <c r="DO116" s="946"/>
      <c r="DP116" s="947"/>
      <c r="DQ116" s="948" t="s">
        <v>449</v>
      </c>
      <c r="DR116" s="946"/>
      <c r="DS116" s="946"/>
      <c r="DT116" s="946"/>
      <c r="DU116" s="947"/>
      <c r="DV116" s="949" t="s">
        <v>450</v>
      </c>
      <c r="DW116" s="950"/>
      <c r="DX116" s="950"/>
      <c r="DY116" s="950"/>
      <c r="DZ116" s="951"/>
    </row>
    <row r="117" spans="1:130" s="224" customFormat="1" ht="26.25" customHeight="1" x14ac:dyDescent="0.15">
      <c r="A117" s="899" t="s">
        <v>196</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469</v>
      </c>
      <c r="Z117" s="881"/>
      <c r="AA117" s="965">
        <v>1023841</v>
      </c>
      <c r="AB117" s="966"/>
      <c r="AC117" s="966"/>
      <c r="AD117" s="966"/>
      <c r="AE117" s="967"/>
      <c r="AF117" s="968">
        <v>1030278</v>
      </c>
      <c r="AG117" s="966"/>
      <c r="AH117" s="966"/>
      <c r="AI117" s="966"/>
      <c r="AJ117" s="967"/>
      <c r="AK117" s="968">
        <v>963477</v>
      </c>
      <c r="AL117" s="966"/>
      <c r="AM117" s="966"/>
      <c r="AN117" s="966"/>
      <c r="AO117" s="967"/>
      <c r="AP117" s="969"/>
      <c r="AQ117" s="970"/>
      <c r="AR117" s="970"/>
      <c r="AS117" s="970"/>
      <c r="AT117" s="971"/>
      <c r="AU117" s="895"/>
      <c r="AV117" s="896"/>
      <c r="AW117" s="896"/>
      <c r="AX117" s="896"/>
      <c r="AY117" s="896"/>
      <c r="AZ117" s="961" t="s">
        <v>470</v>
      </c>
      <c r="BA117" s="962"/>
      <c r="BB117" s="962"/>
      <c r="BC117" s="962"/>
      <c r="BD117" s="962"/>
      <c r="BE117" s="962"/>
      <c r="BF117" s="962"/>
      <c r="BG117" s="962"/>
      <c r="BH117" s="962"/>
      <c r="BI117" s="962"/>
      <c r="BJ117" s="962"/>
      <c r="BK117" s="962"/>
      <c r="BL117" s="962"/>
      <c r="BM117" s="962"/>
      <c r="BN117" s="962"/>
      <c r="BO117" s="962"/>
      <c r="BP117" s="963"/>
      <c r="BQ117" s="912" t="s">
        <v>449</v>
      </c>
      <c r="BR117" s="913"/>
      <c r="BS117" s="913"/>
      <c r="BT117" s="913"/>
      <c r="BU117" s="913"/>
      <c r="BV117" s="913" t="s">
        <v>449</v>
      </c>
      <c r="BW117" s="913"/>
      <c r="BX117" s="913"/>
      <c r="BY117" s="913"/>
      <c r="BZ117" s="913"/>
      <c r="CA117" s="913" t="s">
        <v>449</v>
      </c>
      <c r="CB117" s="913"/>
      <c r="CC117" s="913"/>
      <c r="CD117" s="913"/>
      <c r="CE117" s="913"/>
      <c r="CF117" s="907" t="s">
        <v>448</v>
      </c>
      <c r="CG117" s="908"/>
      <c r="CH117" s="908"/>
      <c r="CI117" s="908"/>
      <c r="CJ117" s="908"/>
      <c r="CK117" s="935"/>
      <c r="CL117" s="936"/>
      <c r="CM117" s="909" t="s">
        <v>471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448</v>
      </c>
      <c r="DH117" s="946"/>
      <c r="DI117" s="946"/>
      <c r="DJ117" s="946"/>
      <c r="DK117" s="947"/>
      <c r="DL117" s="948" t="s">
        <v>449</v>
      </c>
      <c r="DM117" s="946"/>
      <c r="DN117" s="946"/>
      <c r="DO117" s="946"/>
      <c r="DP117" s="947"/>
      <c r="DQ117" s="948" t="s">
        <v>450</v>
      </c>
      <c r="DR117" s="946"/>
      <c r="DS117" s="946"/>
      <c r="DT117" s="946"/>
      <c r="DU117" s="947"/>
      <c r="DV117" s="949" t="s">
        <v>449</v>
      </c>
      <c r="DW117" s="950"/>
      <c r="DX117" s="950"/>
      <c r="DY117" s="950"/>
      <c r="DZ117" s="951"/>
    </row>
    <row r="118" spans="1:130" s="224" customFormat="1" ht="26.25" customHeight="1" x14ac:dyDescent="0.15">
      <c r="A118" s="899" t="s">
        <v>442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439</v>
      </c>
      <c r="AB118" s="880"/>
      <c r="AC118" s="880"/>
      <c r="AD118" s="880"/>
      <c r="AE118" s="881"/>
      <c r="AF118" s="879" t="s">
        <v>440</v>
      </c>
      <c r="AG118" s="880"/>
      <c r="AH118" s="880"/>
      <c r="AI118" s="880"/>
      <c r="AJ118" s="881"/>
      <c r="AK118" s="879" t="s">
        <v>317</v>
      </c>
      <c r="AL118" s="880"/>
      <c r="AM118" s="880"/>
      <c r="AN118" s="880"/>
      <c r="AO118" s="881"/>
      <c r="AP118" s="957" t="s">
        <v>441</v>
      </c>
      <c r="AQ118" s="958"/>
      <c r="AR118" s="958"/>
      <c r="AS118" s="958"/>
      <c r="AT118" s="959"/>
      <c r="AU118" s="895"/>
      <c r="AV118" s="896"/>
      <c r="AW118" s="896"/>
      <c r="AX118" s="896"/>
      <c r="AY118" s="896"/>
      <c r="AZ118" s="960" t="s">
        <v>472</v>
      </c>
      <c r="BA118" s="952"/>
      <c r="BB118" s="952"/>
      <c r="BC118" s="952"/>
      <c r="BD118" s="952"/>
      <c r="BE118" s="952"/>
      <c r="BF118" s="952"/>
      <c r="BG118" s="952"/>
      <c r="BH118" s="952"/>
      <c r="BI118" s="952"/>
      <c r="BJ118" s="952"/>
      <c r="BK118" s="952"/>
      <c r="BL118" s="952"/>
      <c r="BM118" s="952"/>
      <c r="BN118" s="952"/>
      <c r="BO118" s="952"/>
      <c r="BP118" s="953"/>
      <c r="BQ118" s="986" t="s">
        <v>449</v>
      </c>
      <c r="BR118" s="987"/>
      <c r="BS118" s="987"/>
      <c r="BT118" s="987"/>
      <c r="BU118" s="987"/>
      <c r="BV118" s="987" t="s">
        <v>450</v>
      </c>
      <c r="BW118" s="987"/>
      <c r="BX118" s="987"/>
      <c r="BY118" s="987"/>
      <c r="BZ118" s="987"/>
      <c r="CA118" s="987" t="s">
        <v>449</v>
      </c>
      <c r="CB118" s="987"/>
      <c r="CC118" s="987"/>
      <c r="CD118" s="987"/>
      <c r="CE118" s="987"/>
      <c r="CF118" s="907" t="s">
        <v>449</v>
      </c>
      <c r="CG118" s="908"/>
      <c r="CH118" s="908"/>
      <c r="CI118" s="908"/>
      <c r="CJ118" s="908"/>
      <c r="CK118" s="935"/>
      <c r="CL118" s="936"/>
      <c r="CM118" s="909" t="s">
        <v>473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449</v>
      </c>
      <c r="DH118" s="946"/>
      <c r="DI118" s="946"/>
      <c r="DJ118" s="946"/>
      <c r="DK118" s="947"/>
      <c r="DL118" s="948" t="s">
        <v>450</v>
      </c>
      <c r="DM118" s="946"/>
      <c r="DN118" s="946"/>
      <c r="DO118" s="946"/>
      <c r="DP118" s="947"/>
      <c r="DQ118" s="948" t="s">
        <v>449</v>
      </c>
      <c r="DR118" s="946"/>
      <c r="DS118" s="946"/>
      <c r="DT118" s="946"/>
      <c r="DU118" s="947"/>
      <c r="DV118" s="949" t="s">
        <v>449</v>
      </c>
      <c r="DW118" s="950"/>
      <c r="DX118" s="950"/>
      <c r="DY118" s="950"/>
      <c r="DZ118" s="951"/>
    </row>
    <row r="119" spans="1:130" s="224" customFormat="1" ht="26.25" customHeight="1" x14ac:dyDescent="0.15">
      <c r="A119" s="1043" t="s">
        <v>445</v>
      </c>
      <c r="B119" s="934"/>
      <c r="C119" s="916" t="s">
        <v>446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448</v>
      </c>
      <c r="AB119" s="887"/>
      <c r="AC119" s="887"/>
      <c r="AD119" s="887"/>
      <c r="AE119" s="888"/>
      <c r="AF119" s="889" t="s">
        <v>450</v>
      </c>
      <c r="AG119" s="887"/>
      <c r="AH119" s="887"/>
      <c r="AI119" s="887"/>
      <c r="AJ119" s="888"/>
      <c r="AK119" s="889" t="s">
        <v>448</v>
      </c>
      <c r="AL119" s="887"/>
      <c r="AM119" s="887"/>
      <c r="AN119" s="887"/>
      <c r="AO119" s="888"/>
      <c r="AP119" s="890" t="s">
        <v>449</v>
      </c>
      <c r="AQ119" s="891"/>
      <c r="AR119" s="891"/>
      <c r="AS119" s="891"/>
      <c r="AT119" s="892"/>
      <c r="AU119" s="897"/>
      <c r="AV119" s="898"/>
      <c r="AW119" s="898"/>
      <c r="AX119" s="898"/>
      <c r="AY119" s="898"/>
      <c r="AZ119" s="247" t="s">
        <v>196</v>
      </c>
      <c r="BA119" s="247"/>
      <c r="BB119" s="247"/>
      <c r="BC119" s="247"/>
      <c r="BD119" s="247"/>
      <c r="BE119" s="247"/>
      <c r="BF119" s="247"/>
      <c r="BG119" s="247"/>
      <c r="BH119" s="247"/>
      <c r="BI119" s="247"/>
      <c r="BJ119" s="247"/>
      <c r="BK119" s="247"/>
      <c r="BL119" s="247"/>
      <c r="BM119" s="247"/>
      <c r="BN119" s="247"/>
      <c r="BO119" s="964" t="s">
        <v>474</v>
      </c>
      <c r="BP119" s="992"/>
      <c r="BQ119" s="986">
        <v>9118249</v>
      </c>
      <c r="BR119" s="987"/>
      <c r="BS119" s="987"/>
      <c r="BT119" s="987"/>
      <c r="BU119" s="987"/>
      <c r="BV119" s="987">
        <v>8114140</v>
      </c>
      <c r="BW119" s="987"/>
      <c r="BX119" s="987"/>
      <c r="BY119" s="987"/>
      <c r="BZ119" s="987"/>
      <c r="CA119" s="987">
        <v>7438078</v>
      </c>
      <c r="CB119" s="987"/>
      <c r="CC119" s="987"/>
      <c r="CD119" s="987"/>
      <c r="CE119" s="987"/>
      <c r="CF119" s="988"/>
      <c r="CG119" s="989"/>
      <c r="CH119" s="989"/>
      <c r="CI119" s="989"/>
      <c r="CJ119" s="990"/>
      <c r="CK119" s="937"/>
      <c r="CL119" s="938"/>
      <c r="CM119" s="960" t="s">
        <v>475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448</v>
      </c>
      <c r="DH119" s="973"/>
      <c r="DI119" s="973"/>
      <c r="DJ119" s="973"/>
      <c r="DK119" s="974"/>
      <c r="DL119" s="972" t="s">
        <v>448</v>
      </c>
      <c r="DM119" s="973"/>
      <c r="DN119" s="973"/>
      <c r="DO119" s="973"/>
      <c r="DP119" s="974"/>
      <c r="DQ119" s="972" t="s">
        <v>449</v>
      </c>
      <c r="DR119" s="973"/>
      <c r="DS119" s="973"/>
      <c r="DT119" s="973"/>
      <c r="DU119" s="974"/>
      <c r="DV119" s="975" t="s">
        <v>448</v>
      </c>
      <c r="DW119" s="976"/>
      <c r="DX119" s="976"/>
      <c r="DY119" s="976"/>
      <c r="DZ119" s="977"/>
    </row>
    <row r="120" spans="1:130" s="224" customFormat="1" ht="26.25" customHeight="1" x14ac:dyDescent="0.15">
      <c r="A120" s="1044"/>
      <c r="B120" s="936"/>
      <c r="C120" s="909" t="s">
        <v>452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449</v>
      </c>
      <c r="AB120" s="946"/>
      <c r="AC120" s="946"/>
      <c r="AD120" s="946"/>
      <c r="AE120" s="947"/>
      <c r="AF120" s="948" t="s">
        <v>449</v>
      </c>
      <c r="AG120" s="946"/>
      <c r="AH120" s="946"/>
      <c r="AI120" s="946"/>
      <c r="AJ120" s="947"/>
      <c r="AK120" s="948" t="s">
        <v>449</v>
      </c>
      <c r="AL120" s="946"/>
      <c r="AM120" s="946"/>
      <c r="AN120" s="946"/>
      <c r="AO120" s="947"/>
      <c r="AP120" s="949" t="s">
        <v>449</v>
      </c>
      <c r="AQ120" s="950"/>
      <c r="AR120" s="950"/>
      <c r="AS120" s="950"/>
      <c r="AT120" s="951"/>
      <c r="AU120" s="978" t="s">
        <v>476</v>
      </c>
      <c r="AV120" s="979"/>
      <c r="AW120" s="979"/>
      <c r="AX120" s="979"/>
      <c r="AY120" s="980"/>
      <c r="AZ120" s="916" t="s">
        <v>477</v>
      </c>
      <c r="BA120" s="884"/>
      <c r="BB120" s="884"/>
      <c r="BC120" s="884"/>
      <c r="BD120" s="884"/>
      <c r="BE120" s="884"/>
      <c r="BF120" s="884"/>
      <c r="BG120" s="884"/>
      <c r="BH120" s="884"/>
      <c r="BI120" s="884"/>
      <c r="BJ120" s="884"/>
      <c r="BK120" s="884"/>
      <c r="BL120" s="884"/>
      <c r="BM120" s="884"/>
      <c r="BN120" s="884"/>
      <c r="BO120" s="884"/>
      <c r="BP120" s="885"/>
      <c r="BQ120" s="917">
        <v>6913685</v>
      </c>
      <c r="BR120" s="918"/>
      <c r="BS120" s="918"/>
      <c r="BT120" s="918"/>
      <c r="BU120" s="918"/>
      <c r="BV120" s="918">
        <v>8340062</v>
      </c>
      <c r="BW120" s="918"/>
      <c r="BX120" s="918"/>
      <c r="BY120" s="918"/>
      <c r="BZ120" s="918"/>
      <c r="CA120" s="918">
        <v>9995665</v>
      </c>
      <c r="CB120" s="918"/>
      <c r="CC120" s="918"/>
      <c r="CD120" s="918"/>
      <c r="CE120" s="918"/>
      <c r="CF120" s="931">
        <v>249.4</v>
      </c>
      <c r="CG120" s="932"/>
      <c r="CH120" s="932"/>
      <c r="CI120" s="932"/>
      <c r="CJ120" s="932"/>
      <c r="CK120" s="993" t="s">
        <v>478</v>
      </c>
      <c r="CL120" s="994"/>
      <c r="CM120" s="994"/>
      <c r="CN120" s="994"/>
      <c r="CO120" s="995"/>
      <c r="CP120" s="1001" t="s">
        <v>479</v>
      </c>
      <c r="CQ120" s="1002"/>
      <c r="CR120" s="1002"/>
      <c r="CS120" s="1002"/>
      <c r="CT120" s="1002"/>
      <c r="CU120" s="1002"/>
      <c r="CV120" s="1002"/>
      <c r="CW120" s="1002"/>
      <c r="CX120" s="1002"/>
      <c r="CY120" s="1002"/>
      <c r="CZ120" s="1002"/>
      <c r="DA120" s="1002"/>
      <c r="DB120" s="1002"/>
      <c r="DC120" s="1002"/>
      <c r="DD120" s="1002"/>
      <c r="DE120" s="1002"/>
      <c r="DF120" s="1003"/>
      <c r="DG120" s="917">
        <v>1278145</v>
      </c>
      <c r="DH120" s="918"/>
      <c r="DI120" s="918"/>
      <c r="DJ120" s="918"/>
      <c r="DK120" s="918"/>
      <c r="DL120" s="918">
        <v>1122224</v>
      </c>
      <c r="DM120" s="918"/>
      <c r="DN120" s="918"/>
      <c r="DO120" s="918"/>
      <c r="DP120" s="918"/>
      <c r="DQ120" s="918">
        <v>1096218</v>
      </c>
      <c r="DR120" s="918"/>
      <c r="DS120" s="918"/>
      <c r="DT120" s="918"/>
      <c r="DU120" s="918"/>
      <c r="DV120" s="919">
        <v>27.3</v>
      </c>
      <c r="DW120" s="919"/>
      <c r="DX120" s="919"/>
      <c r="DY120" s="919"/>
      <c r="DZ120" s="920"/>
    </row>
    <row r="121" spans="1:130" s="224" customFormat="1" ht="26.25" customHeight="1" x14ac:dyDescent="0.15">
      <c r="A121" s="1044"/>
      <c r="B121" s="936"/>
      <c r="C121" s="961" t="s">
        <v>480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449</v>
      </c>
      <c r="AB121" s="946"/>
      <c r="AC121" s="946"/>
      <c r="AD121" s="946"/>
      <c r="AE121" s="947"/>
      <c r="AF121" s="948" t="s">
        <v>449</v>
      </c>
      <c r="AG121" s="946"/>
      <c r="AH121" s="946"/>
      <c r="AI121" s="946"/>
      <c r="AJ121" s="947"/>
      <c r="AK121" s="948" t="s">
        <v>449</v>
      </c>
      <c r="AL121" s="946"/>
      <c r="AM121" s="946"/>
      <c r="AN121" s="946"/>
      <c r="AO121" s="947"/>
      <c r="AP121" s="949" t="s">
        <v>449</v>
      </c>
      <c r="AQ121" s="950"/>
      <c r="AR121" s="950"/>
      <c r="AS121" s="950"/>
      <c r="AT121" s="951"/>
      <c r="AU121" s="981"/>
      <c r="AV121" s="982"/>
      <c r="AW121" s="982"/>
      <c r="AX121" s="982"/>
      <c r="AY121" s="983"/>
      <c r="AZ121" s="909" t="s">
        <v>481</v>
      </c>
      <c r="BA121" s="910"/>
      <c r="BB121" s="910"/>
      <c r="BC121" s="910"/>
      <c r="BD121" s="910"/>
      <c r="BE121" s="910"/>
      <c r="BF121" s="910"/>
      <c r="BG121" s="910"/>
      <c r="BH121" s="910"/>
      <c r="BI121" s="910"/>
      <c r="BJ121" s="910"/>
      <c r="BK121" s="910"/>
      <c r="BL121" s="910"/>
      <c r="BM121" s="910"/>
      <c r="BN121" s="910"/>
      <c r="BO121" s="910"/>
      <c r="BP121" s="911"/>
      <c r="BQ121" s="912">
        <v>542641</v>
      </c>
      <c r="BR121" s="913"/>
      <c r="BS121" s="913"/>
      <c r="BT121" s="913"/>
      <c r="BU121" s="913"/>
      <c r="BV121" s="913">
        <v>530819</v>
      </c>
      <c r="BW121" s="913"/>
      <c r="BX121" s="913"/>
      <c r="BY121" s="913"/>
      <c r="BZ121" s="913"/>
      <c r="CA121" s="913">
        <v>518866</v>
      </c>
      <c r="CB121" s="913"/>
      <c r="CC121" s="913"/>
      <c r="CD121" s="913"/>
      <c r="CE121" s="913"/>
      <c r="CF121" s="907">
        <v>12.9</v>
      </c>
      <c r="CG121" s="908"/>
      <c r="CH121" s="908"/>
      <c r="CI121" s="908"/>
      <c r="CJ121" s="908"/>
      <c r="CK121" s="996"/>
      <c r="CL121" s="997"/>
      <c r="CM121" s="997"/>
      <c r="CN121" s="997"/>
      <c r="CO121" s="998"/>
      <c r="CP121" s="1006" t="s">
        <v>482</v>
      </c>
      <c r="CQ121" s="1007"/>
      <c r="CR121" s="1007"/>
      <c r="CS121" s="1007"/>
      <c r="CT121" s="1007"/>
      <c r="CU121" s="1007"/>
      <c r="CV121" s="1007"/>
      <c r="CW121" s="1007"/>
      <c r="CX121" s="1007"/>
      <c r="CY121" s="1007"/>
      <c r="CZ121" s="1007"/>
      <c r="DA121" s="1007"/>
      <c r="DB121" s="1007"/>
      <c r="DC121" s="1007"/>
      <c r="DD121" s="1007"/>
      <c r="DE121" s="1007"/>
      <c r="DF121" s="1008"/>
      <c r="DG121" s="912">
        <v>4630</v>
      </c>
      <c r="DH121" s="913"/>
      <c r="DI121" s="913"/>
      <c r="DJ121" s="913"/>
      <c r="DK121" s="913"/>
      <c r="DL121" s="913">
        <v>4319</v>
      </c>
      <c r="DM121" s="913"/>
      <c r="DN121" s="913"/>
      <c r="DO121" s="913"/>
      <c r="DP121" s="913"/>
      <c r="DQ121" s="913">
        <v>4432</v>
      </c>
      <c r="DR121" s="913"/>
      <c r="DS121" s="913"/>
      <c r="DT121" s="913"/>
      <c r="DU121" s="913"/>
      <c r="DV121" s="914">
        <v>0.1</v>
      </c>
      <c r="DW121" s="914"/>
      <c r="DX121" s="914"/>
      <c r="DY121" s="914"/>
      <c r="DZ121" s="915"/>
    </row>
    <row r="122" spans="1:130" s="224" customFormat="1" ht="26.25" customHeight="1" x14ac:dyDescent="0.15">
      <c r="A122" s="1044"/>
      <c r="B122" s="936"/>
      <c r="C122" s="909" t="s">
        <v>462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448</v>
      </c>
      <c r="AB122" s="946"/>
      <c r="AC122" s="946"/>
      <c r="AD122" s="946"/>
      <c r="AE122" s="947"/>
      <c r="AF122" s="948" t="s">
        <v>449</v>
      </c>
      <c r="AG122" s="946"/>
      <c r="AH122" s="946"/>
      <c r="AI122" s="946"/>
      <c r="AJ122" s="947"/>
      <c r="AK122" s="948" t="s">
        <v>450</v>
      </c>
      <c r="AL122" s="946"/>
      <c r="AM122" s="946"/>
      <c r="AN122" s="946"/>
      <c r="AO122" s="947"/>
      <c r="AP122" s="949" t="s">
        <v>448</v>
      </c>
      <c r="AQ122" s="950"/>
      <c r="AR122" s="950"/>
      <c r="AS122" s="950"/>
      <c r="AT122" s="951"/>
      <c r="AU122" s="981"/>
      <c r="AV122" s="982"/>
      <c r="AW122" s="982"/>
      <c r="AX122" s="982"/>
      <c r="AY122" s="983"/>
      <c r="AZ122" s="960" t="s">
        <v>483</v>
      </c>
      <c r="BA122" s="952"/>
      <c r="BB122" s="952"/>
      <c r="BC122" s="952"/>
      <c r="BD122" s="952"/>
      <c r="BE122" s="952"/>
      <c r="BF122" s="952"/>
      <c r="BG122" s="952"/>
      <c r="BH122" s="952"/>
      <c r="BI122" s="952"/>
      <c r="BJ122" s="952"/>
      <c r="BK122" s="952"/>
      <c r="BL122" s="952"/>
      <c r="BM122" s="952"/>
      <c r="BN122" s="952"/>
      <c r="BO122" s="952"/>
      <c r="BP122" s="953"/>
      <c r="BQ122" s="986">
        <v>5642213</v>
      </c>
      <c r="BR122" s="987"/>
      <c r="BS122" s="987"/>
      <c r="BT122" s="987"/>
      <c r="BU122" s="987"/>
      <c r="BV122" s="987">
        <v>5644547</v>
      </c>
      <c r="BW122" s="987"/>
      <c r="BX122" s="987"/>
      <c r="BY122" s="987"/>
      <c r="BZ122" s="987"/>
      <c r="CA122" s="987">
        <v>5244159</v>
      </c>
      <c r="CB122" s="987"/>
      <c r="CC122" s="987"/>
      <c r="CD122" s="987"/>
      <c r="CE122" s="987"/>
      <c r="CF122" s="1004">
        <v>130.80000000000001</v>
      </c>
      <c r="CG122" s="1005"/>
      <c r="CH122" s="1005"/>
      <c r="CI122" s="1005"/>
      <c r="CJ122" s="1005"/>
      <c r="CK122" s="996"/>
      <c r="CL122" s="997"/>
      <c r="CM122" s="997"/>
      <c r="CN122" s="997"/>
      <c r="CO122" s="998"/>
      <c r="CP122" s="1006" t="s">
        <v>484</v>
      </c>
      <c r="CQ122" s="1007"/>
      <c r="CR122" s="1007"/>
      <c r="CS122" s="1007"/>
      <c r="CT122" s="1007"/>
      <c r="CU122" s="1007"/>
      <c r="CV122" s="1007"/>
      <c r="CW122" s="1007"/>
      <c r="CX122" s="1007"/>
      <c r="CY122" s="1007"/>
      <c r="CZ122" s="1007"/>
      <c r="DA122" s="1007"/>
      <c r="DB122" s="1007"/>
      <c r="DC122" s="1007"/>
      <c r="DD122" s="1007"/>
      <c r="DE122" s="1007"/>
      <c r="DF122" s="1008"/>
      <c r="DG122" s="912" t="s">
        <v>449</v>
      </c>
      <c r="DH122" s="913"/>
      <c r="DI122" s="913"/>
      <c r="DJ122" s="913"/>
      <c r="DK122" s="913"/>
      <c r="DL122" s="913" t="s">
        <v>448</v>
      </c>
      <c r="DM122" s="913"/>
      <c r="DN122" s="913"/>
      <c r="DO122" s="913"/>
      <c r="DP122" s="913"/>
      <c r="DQ122" s="913" t="s">
        <v>449</v>
      </c>
      <c r="DR122" s="913"/>
      <c r="DS122" s="913"/>
      <c r="DT122" s="913"/>
      <c r="DU122" s="913"/>
      <c r="DV122" s="914" t="s">
        <v>448</v>
      </c>
      <c r="DW122" s="914"/>
      <c r="DX122" s="914"/>
      <c r="DY122" s="914"/>
      <c r="DZ122" s="915"/>
    </row>
    <row r="123" spans="1:130" s="224" customFormat="1" ht="26.25" customHeight="1" x14ac:dyDescent="0.15">
      <c r="A123" s="1044"/>
      <c r="B123" s="936"/>
      <c r="C123" s="909" t="s">
        <v>468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449</v>
      </c>
      <c r="AB123" s="946"/>
      <c r="AC123" s="946"/>
      <c r="AD123" s="946"/>
      <c r="AE123" s="947"/>
      <c r="AF123" s="948" t="s">
        <v>449</v>
      </c>
      <c r="AG123" s="946"/>
      <c r="AH123" s="946"/>
      <c r="AI123" s="946"/>
      <c r="AJ123" s="947"/>
      <c r="AK123" s="948" t="s">
        <v>449</v>
      </c>
      <c r="AL123" s="946"/>
      <c r="AM123" s="946"/>
      <c r="AN123" s="946"/>
      <c r="AO123" s="947"/>
      <c r="AP123" s="949" t="s">
        <v>449</v>
      </c>
      <c r="AQ123" s="950"/>
      <c r="AR123" s="950"/>
      <c r="AS123" s="950"/>
      <c r="AT123" s="951"/>
      <c r="AU123" s="984"/>
      <c r="AV123" s="985"/>
      <c r="AW123" s="985"/>
      <c r="AX123" s="985"/>
      <c r="AY123" s="985"/>
      <c r="AZ123" s="247" t="s">
        <v>196</v>
      </c>
      <c r="BA123" s="247"/>
      <c r="BB123" s="247"/>
      <c r="BC123" s="247"/>
      <c r="BD123" s="247"/>
      <c r="BE123" s="247"/>
      <c r="BF123" s="247"/>
      <c r="BG123" s="247"/>
      <c r="BH123" s="247"/>
      <c r="BI123" s="247"/>
      <c r="BJ123" s="247"/>
      <c r="BK123" s="247"/>
      <c r="BL123" s="247"/>
      <c r="BM123" s="247"/>
      <c r="BN123" s="247"/>
      <c r="BO123" s="964" t="s">
        <v>485</v>
      </c>
      <c r="BP123" s="992"/>
      <c r="BQ123" s="1050">
        <v>13098539</v>
      </c>
      <c r="BR123" s="1051"/>
      <c r="BS123" s="1051"/>
      <c r="BT123" s="1051"/>
      <c r="BU123" s="1051"/>
      <c r="BV123" s="1051">
        <v>14515428</v>
      </c>
      <c r="BW123" s="1051"/>
      <c r="BX123" s="1051"/>
      <c r="BY123" s="1051"/>
      <c r="BZ123" s="1051"/>
      <c r="CA123" s="1051">
        <v>15758690</v>
      </c>
      <c r="CB123" s="1051"/>
      <c r="CC123" s="1051"/>
      <c r="CD123" s="1051"/>
      <c r="CE123" s="1051"/>
      <c r="CF123" s="988"/>
      <c r="CG123" s="989"/>
      <c r="CH123" s="989"/>
      <c r="CI123" s="989"/>
      <c r="CJ123" s="990"/>
      <c r="CK123" s="996"/>
      <c r="CL123" s="997"/>
      <c r="CM123" s="997"/>
      <c r="CN123" s="997"/>
      <c r="CO123" s="998"/>
      <c r="CP123" s="1006" t="s">
        <v>486</v>
      </c>
      <c r="CQ123" s="1007"/>
      <c r="CR123" s="1007"/>
      <c r="CS123" s="1007"/>
      <c r="CT123" s="1007"/>
      <c r="CU123" s="1007"/>
      <c r="CV123" s="1007"/>
      <c r="CW123" s="1007"/>
      <c r="CX123" s="1007"/>
      <c r="CY123" s="1007"/>
      <c r="CZ123" s="1007"/>
      <c r="DA123" s="1007"/>
      <c r="DB123" s="1007"/>
      <c r="DC123" s="1007"/>
      <c r="DD123" s="1007"/>
      <c r="DE123" s="1007"/>
      <c r="DF123" s="1008"/>
      <c r="DG123" s="945" t="s">
        <v>448</v>
      </c>
      <c r="DH123" s="946"/>
      <c r="DI123" s="946"/>
      <c r="DJ123" s="946"/>
      <c r="DK123" s="947"/>
      <c r="DL123" s="948" t="s">
        <v>448</v>
      </c>
      <c r="DM123" s="946"/>
      <c r="DN123" s="946"/>
      <c r="DO123" s="946"/>
      <c r="DP123" s="947"/>
      <c r="DQ123" s="948" t="s">
        <v>448</v>
      </c>
      <c r="DR123" s="946"/>
      <c r="DS123" s="946"/>
      <c r="DT123" s="946"/>
      <c r="DU123" s="947"/>
      <c r="DV123" s="949" t="s">
        <v>448</v>
      </c>
      <c r="DW123" s="950"/>
      <c r="DX123" s="950"/>
      <c r="DY123" s="950"/>
      <c r="DZ123" s="951"/>
    </row>
    <row r="124" spans="1:130" s="224" customFormat="1" ht="26.25" customHeight="1" thickBot="1" x14ac:dyDescent="0.2">
      <c r="A124" s="1044"/>
      <c r="B124" s="936"/>
      <c r="C124" s="909" t="s">
        <v>471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448</v>
      </c>
      <c r="AB124" s="946"/>
      <c r="AC124" s="946"/>
      <c r="AD124" s="946"/>
      <c r="AE124" s="947"/>
      <c r="AF124" s="948" t="s">
        <v>448</v>
      </c>
      <c r="AG124" s="946"/>
      <c r="AH124" s="946"/>
      <c r="AI124" s="946"/>
      <c r="AJ124" s="947"/>
      <c r="AK124" s="948" t="s">
        <v>448</v>
      </c>
      <c r="AL124" s="946"/>
      <c r="AM124" s="946"/>
      <c r="AN124" s="946"/>
      <c r="AO124" s="947"/>
      <c r="AP124" s="949" t="s">
        <v>448</v>
      </c>
      <c r="AQ124" s="950"/>
      <c r="AR124" s="950"/>
      <c r="AS124" s="950"/>
      <c r="AT124" s="951"/>
      <c r="AU124" s="1046" t="s">
        <v>487</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448</v>
      </c>
      <c r="BR124" s="1014"/>
      <c r="BS124" s="1014"/>
      <c r="BT124" s="1014"/>
      <c r="BU124" s="1014"/>
      <c r="BV124" s="1014" t="s">
        <v>448</v>
      </c>
      <c r="BW124" s="1014"/>
      <c r="BX124" s="1014"/>
      <c r="BY124" s="1014"/>
      <c r="BZ124" s="1014"/>
      <c r="CA124" s="1014" t="s">
        <v>448</v>
      </c>
      <c r="CB124" s="1014"/>
      <c r="CC124" s="1014"/>
      <c r="CD124" s="1014"/>
      <c r="CE124" s="1014"/>
      <c r="CF124" s="1015"/>
      <c r="CG124" s="1016"/>
      <c r="CH124" s="1016"/>
      <c r="CI124" s="1016"/>
      <c r="CJ124" s="1017"/>
      <c r="CK124" s="999"/>
      <c r="CL124" s="999"/>
      <c r="CM124" s="999"/>
      <c r="CN124" s="999"/>
      <c r="CO124" s="1000"/>
      <c r="CP124" s="1006" t="s">
        <v>488</v>
      </c>
      <c r="CQ124" s="1007"/>
      <c r="CR124" s="1007"/>
      <c r="CS124" s="1007"/>
      <c r="CT124" s="1007"/>
      <c r="CU124" s="1007"/>
      <c r="CV124" s="1007"/>
      <c r="CW124" s="1007"/>
      <c r="CX124" s="1007"/>
      <c r="CY124" s="1007"/>
      <c r="CZ124" s="1007"/>
      <c r="DA124" s="1007"/>
      <c r="DB124" s="1007"/>
      <c r="DC124" s="1007"/>
      <c r="DD124" s="1007"/>
      <c r="DE124" s="1007"/>
      <c r="DF124" s="1008"/>
      <c r="DG124" s="991" t="s">
        <v>450</v>
      </c>
      <c r="DH124" s="973"/>
      <c r="DI124" s="973"/>
      <c r="DJ124" s="973"/>
      <c r="DK124" s="974"/>
      <c r="DL124" s="972" t="s">
        <v>489</v>
      </c>
      <c r="DM124" s="973"/>
      <c r="DN124" s="973"/>
      <c r="DO124" s="973"/>
      <c r="DP124" s="974"/>
      <c r="DQ124" s="972" t="s">
        <v>401</v>
      </c>
      <c r="DR124" s="973"/>
      <c r="DS124" s="973"/>
      <c r="DT124" s="973"/>
      <c r="DU124" s="974"/>
      <c r="DV124" s="975" t="s">
        <v>450</v>
      </c>
      <c r="DW124" s="976"/>
      <c r="DX124" s="976"/>
      <c r="DY124" s="976"/>
      <c r="DZ124" s="977"/>
    </row>
    <row r="125" spans="1:130" s="224" customFormat="1" ht="26.25" customHeight="1" x14ac:dyDescent="0.15">
      <c r="A125" s="1044"/>
      <c r="B125" s="936"/>
      <c r="C125" s="909" t="s">
        <v>473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489</v>
      </c>
      <c r="AB125" s="946"/>
      <c r="AC125" s="946"/>
      <c r="AD125" s="946"/>
      <c r="AE125" s="947"/>
      <c r="AF125" s="948" t="s">
        <v>401</v>
      </c>
      <c r="AG125" s="946"/>
      <c r="AH125" s="946"/>
      <c r="AI125" s="946"/>
      <c r="AJ125" s="947"/>
      <c r="AK125" s="948" t="s">
        <v>401</v>
      </c>
      <c r="AL125" s="946"/>
      <c r="AM125" s="946"/>
      <c r="AN125" s="946"/>
      <c r="AO125" s="947"/>
      <c r="AP125" s="949" t="s">
        <v>421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490</v>
      </c>
      <c r="CL125" s="994"/>
      <c r="CM125" s="994"/>
      <c r="CN125" s="994"/>
      <c r="CO125" s="995"/>
      <c r="CP125" s="916" t="s">
        <v>491</v>
      </c>
      <c r="CQ125" s="884"/>
      <c r="CR125" s="884"/>
      <c r="CS125" s="884"/>
      <c r="CT125" s="884"/>
      <c r="CU125" s="884"/>
      <c r="CV125" s="884"/>
      <c r="CW125" s="884"/>
      <c r="CX125" s="884"/>
      <c r="CY125" s="884"/>
      <c r="CZ125" s="884"/>
      <c r="DA125" s="884"/>
      <c r="DB125" s="884"/>
      <c r="DC125" s="884"/>
      <c r="DD125" s="884"/>
      <c r="DE125" s="884"/>
      <c r="DF125" s="885"/>
      <c r="DG125" s="917" t="s">
        <v>492</v>
      </c>
      <c r="DH125" s="918"/>
      <c r="DI125" s="918"/>
      <c r="DJ125" s="918"/>
      <c r="DK125" s="918"/>
      <c r="DL125" s="918" t="s">
        <v>401</v>
      </c>
      <c r="DM125" s="918"/>
      <c r="DN125" s="918"/>
      <c r="DO125" s="918"/>
      <c r="DP125" s="918"/>
      <c r="DQ125" s="918" t="s">
        <v>450</v>
      </c>
      <c r="DR125" s="918"/>
      <c r="DS125" s="918"/>
      <c r="DT125" s="918"/>
      <c r="DU125" s="918"/>
      <c r="DV125" s="919" t="s">
        <v>493</v>
      </c>
      <c r="DW125" s="919"/>
      <c r="DX125" s="919"/>
      <c r="DY125" s="919"/>
      <c r="DZ125" s="920"/>
    </row>
    <row r="126" spans="1:130" s="224" customFormat="1" ht="26.25" customHeight="1" thickBot="1" x14ac:dyDescent="0.2">
      <c r="A126" s="1044"/>
      <c r="B126" s="936"/>
      <c r="C126" s="909" t="s">
        <v>475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493</v>
      </c>
      <c r="AB126" s="946"/>
      <c r="AC126" s="946"/>
      <c r="AD126" s="946"/>
      <c r="AE126" s="947"/>
      <c r="AF126" s="948" t="s">
        <v>492</v>
      </c>
      <c r="AG126" s="946"/>
      <c r="AH126" s="946"/>
      <c r="AI126" s="946"/>
      <c r="AJ126" s="947"/>
      <c r="AK126" s="948" t="s">
        <v>401</v>
      </c>
      <c r="AL126" s="946"/>
      <c r="AM126" s="946"/>
      <c r="AN126" s="946"/>
      <c r="AO126" s="947"/>
      <c r="AP126" s="949" t="s">
        <v>401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494</v>
      </c>
      <c r="CQ126" s="910"/>
      <c r="CR126" s="910"/>
      <c r="CS126" s="910"/>
      <c r="CT126" s="910"/>
      <c r="CU126" s="910"/>
      <c r="CV126" s="910"/>
      <c r="CW126" s="910"/>
      <c r="CX126" s="910"/>
      <c r="CY126" s="910"/>
      <c r="CZ126" s="910"/>
      <c r="DA126" s="910"/>
      <c r="DB126" s="910"/>
      <c r="DC126" s="910"/>
      <c r="DD126" s="910"/>
      <c r="DE126" s="910"/>
      <c r="DF126" s="911"/>
      <c r="DG126" s="912" t="s">
        <v>495</v>
      </c>
      <c r="DH126" s="913"/>
      <c r="DI126" s="913"/>
      <c r="DJ126" s="913"/>
      <c r="DK126" s="913"/>
      <c r="DL126" s="913" t="s">
        <v>401</v>
      </c>
      <c r="DM126" s="913"/>
      <c r="DN126" s="913"/>
      <c r="DO126" s="913"/>
      <c r="DP126" s="913"/>
      <c r="DQ126" s="913" t="s">
        <v>450</v>
      </c>
      <c r="DR126" s="913"/>
      <c r="DS126" s="913"/>
      <c r="DT126" s="913"/>
      <c r="DU126" s="913"/>
      <c r="DV126" s="914" t="s">
        <v>401</v>
      </c>
      <c r="DW126" s="914"/>
      <c r="DX126" s="914"/>
      <c r="DY126" s="914"/>
      <c r="DZ126" s="915"/>
    </row>
    <row r="127" spans="1:130" s="224" customFormat="1" ht="26.25" customHeight="1" x14ac:dyDescent="0.15">
      <c r="A127" s="1045"/>
      <c r="B127" s="938"/>
      <c r="C127" s="960" t="s">
        <v>496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401</v>
      </c>
      <c r="AB127" s="946"/>
      <c r="AC127" s="946"/>
      <c r="AD127" s="946"/>
      <c r="AE127" s="947"/>
      <c r="AF127" s="948" t="s">
        <v>495</v>
      </c>
      <c r="AG127" s="946"/>
      <c r="AH127" s="946"/>
      <c r="AI127" s="946"/>
      <c r="AJ127" s="947"/>
      <c r="AK127" s="948" t="s">
        <v>450</v>
      </c>
      <c r="AL127" s="946"/>
      <c r="AM127" s="946"/>
      <c r="AN127" s="946"/>
      <c r="AO127" s="947"/>
      <c r="AP127" s="949" t="s">
        <v>492</v>
      </c>
      <c r="AQ127" s="950"/>
      <c r="AR127" s="950"/>
      <c r="AS127" s="950"/>
      <c r="AT127" s="951"/>
      <c r="AU127" s="226"/>
      <c r="AV127" s="226"/>
      <c r="AW127" s="226"/>
      <c r="AX127" s="1018" t="s">
        <v>497</v>
      </c>
      <c r="AY127" s="1019"/>
      <c r="AZ127" s="1019"/>
      <c r="BA127" s="1019"/>
      <c r="BB127" s="1019"/>
      <c r="BC127" s="1019"/>
      <c r="BD127" s="1019"/>
      <c r="BE127" s="1020"/>
      <c r="BF127" s="1021" t="s">
        <v>498</v>
      </c>
      <c r="BG127" s="1019"/>
      <c r="BH127" s="1019"/>
      <c r="BI127" s="1019"/>
      <c r="BJ127" s="1019"/>
      <c r="BK127" s="1019"/>
      <c r="BL127" s="1020"/>
      <c r="BM127" s="1021" t="s">
        <v>499</v>
      </c>
      <c r="BN127" s="1019"/>
      <c r="BO127" s="1019"/>
      <c r="BP127" s="1019"/>
      <c r="BQ127" s="1019"/>
      <c r="BR127" s="1019"/>
      <c r="BS127" s="1020"/>
      <c r="BT127" s="1021" t="s">
        <v>500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501</v>
      </c>
      <c r="CQ127" s="910"/>
      <c r="CR127" s="910"/>
      <c r="CS127" s="910"/>
      <c r="CT127" s="910"/>
      <c r="CU127" s="910"/>
      <c r="CV127" s="910"/>
      <c r="CW127" s="910"/>
      <c r="CX127" s="910"/>
      <c r="CY127" s="910"/>
      <c r="CZ127" s="910"/>
      <c r="DA127" s="910"/>
      <c r="DB127" s="910"/>
      <c r="DC127" s="910"/>
      <c r="DD127" s="910"/>
      <c r="DE127" s="910"/>
      <c r="DF127" s="911"/>
      <c r="DG127" s="912" t="s">
        <v>493</v>
      </c>
      <c r="DH127" s="913"/>
      <c r="DI127" s="913"/>
      <c r="DJ127" s="913"/>
      <c r="DK127" s="913"/>
      <c r="DL127" s="913" t="s">
        <v>489</v>
      </c>
      <c r="DM127" s="913"/>
      <c r="DN127" s="913"/>
      <c r="DO127" s="913"/>
      <c r="DP127" s="913"/>
      <c r="DQ127" s="913" t="s">
        <v>450</v>
      </c>
      <c r="DR127" s="913"/>
      <c r="DS127" s="913"/>
      <c r="DT127" s="913"/>
      <c r="DU127" s="913"/>
      <c r="DV127" s="914" t="s">
        <v>492</v>
      </c>
      <c r="DW127" s="914"/>
      <c r="DX127" s="914"/>
      <c r="DY127" s="914"/>
      <c r="DZ127" s="915"/>
    </row>
    <row r="128" spans="1:130" s="224" customFormat="1" ht="26.25" customHeight="1" thickBot="1" x14ac:dyDescent="0.2">
      <c r="A128" s="1028" t="s">
        <v>502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503</v>
      </c>
      <c r="X128" s="1030"/>
      <c r="Y128" s="1030"/>
      <c r="Z128" s="1031"/>
      <c r="AA128" s="1032" t="s">
        <v>401</v>
      </c>
      <c r="AB128" s="1033"/>
      <c r="AC128" s="1033"/>
      <c r="AD128" s="1033"/>
      <c r="AE128" s="1034"/>
      <c r="AF128" s="1035" t="s">
        <v>504</v>
      </c>
      <c r="AG128" s="1033"/>
      <c r="AH128" s="1033"/>
      <c r="AI128" s="1033"/>
      <c r="AJ128" s="1034"/>
      <c r="AK128" s="1035">
        <v>140</v>
      </c>
      <c r="AL128" s="1033"/>
      <c r="AM128" s="1033"/>
      <c r="AN128" s="1033"/>
      <c r="AO128" s="1034"/>
      <c r="AP128" s="1036"/>
      <c r="AQ128" s="1037"/>
      <c r="AR128" s="1037"/>
      <c r="AS128" s="1037"/>
      <c r="AT128" s="1038"/>
      <c r="AU128" s="226"/>
      <c r="AV128" s="226"/>
      <c r="AW128" s="226"/>
      <c r="AX128" s="883" t="s">
        <v>505</v>
      </c>
      <c r="AY128" s="884"/>
      <c r="AZ128" s="884"/>
      <c r="BA128" s="884"/>
      <c r="BB128" s="884"/>
      <c r="BC128" s="884"/>
      <c r="BD128" s="884"/>
      <c r="BE128" s="885"/>
      <c r="BF128" s="1039" t="s">
        <v>401</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506</v>
      </c>
      <c r="CQ128" s="713"/>
      <c r="CR128" s="713"/>
      <c r="CS128" s="713"/>
      <c r="CT128" s="713"/>
      <c r="CU128" s="713"/>
      <c r="CV128" s="713"/>
      <c r="CW128" s="713"/>
      <c r="CX128" s="713"/>
      <c r="CY128" s="713"/>
      <c r="CZ128" s="713"/>
      <c r="DA128" s="713"/>
      <c r="DB128" s="713"/>
      <c r="DC128" s="713"/>
      <c r="DD128" s="713"/>
      <c r="DE128" s="713"/>
      <c r="DF128" s="1023"/>
      <c r="DG128" s="1024" t="s">
        <v>492</v>
      </c>
      <c r="DH128" s="1025"/>
      <c r="DI128" s="1025"/>
      <c r="DJ128" s="1025"/>
      <c r="DK128" s="1025"/>
      <c r="DL128" s="1025" t="s">
        <v>489</v>
      </c>
      <c r="DM128" s="1025"/>
      <c r="DN128" s="1025"/>
      <c r="DO128" s="1025"/>
      <c r="DP128" s="1025"/>
      <c r="DQ128" s="1025" t="s">
        <v>450</v>
      </c>
      <c r="DR128" s="1025"/>
      <c r="DS128" s="1025"/>
      <c r="DT128" s="1025"/>
      <c r="DU128" s="1025"/>
      <c r="DV128" s="1026" t="s">
        <v>401</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507</v>
      </c>
      <c r="X129" s="1058"/>
      <c r="Y129" s="1058"/>
      <c r="Z129" s="1059"/>
      <c r="AA129" s="945">
        <v>4566007</v>
      </c>
      <c r="AB129" s="946"/>
      <c r="AC129" s="946"/>
      <c r="AD129" s="946"/>
      <c r="AE129" s="947"/>
      <c r="AF129" s="948">
        <v>4887961</v>
      </c>
      <c r="AG129" s="946"/>
      <c r="AH129" s="946"/>
      <c r="AI129" s="946"/>
      <c r="AJ129" s="947"/>
      <c r="AK129" s="948">
        <v>4685051</v>
      </c>
      <c r="AL129" s="946"/>
      <c r="AM129" s="946"/>
      <c r="AN129" s="946"/>
      <c r="AO129" s="947"/>
      <c r="AP129" s="1060"/>
      <c r="AQ129" s="1061"/>
      <c r="AR129" s="1061"/>
      <c r="AS129" s="1061"/>
      <c r="AT129" s="1062"/>
      <c r="AU129" s="227"/>
      <c r="AV129" s="227"/>
      <c r="AW129" s="227"/>
      <c r="AX129" s="1052" t="s">
        <v>508</v>
      </c>
      <c r="AY129" s="910"/>
      <c r="AZ129" s="910"/>
      <c r="BA129" s="910"/>
      <c r="BB129" s="910"/>
      <c r="BC129" s="910"/>
      <c r="BD129" s="910"/>
      <c r="BE129" s="911"/>
      <c r="BF129" s="1053" t="s">
        <v>489</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510</v>
      </c>
      <c r="X130" s="1058"/>
      <c r="Y130" s="1058"/>
      <c r="Z130" s="1059"/>
      <c r="AA130" s="945">
        <v>731968</v>
      </c>
      <c r="AB130" s="946"/>
      <c r="AC130" s="946"/>
      <c r="AD130" s="946"/>
      <c r="AE130" s="947"/>
      <c r="AF130" s="948">
        <v>720697</v>
      </c>
      <c r="AG130" s="946"/>
      <c r="AH130" s="946"/>
      <c r="AI130" s="946"/>
      <c r="AJ130" s="947"/>
      <c r="AK130" s="948">
        <v>676423</v>
      </c>
      <c r="AL130" s="946"/>
      <c r="AM130" s="946"/>
      <c r="AN130" s="946"/>
      <c r="AO130" s="947"/>
      <c r="AP130" s="1060"/>
      <c r="AQ130" s="1061"/>
      <c r="AR130" s="1061"/>
      <c r="AS130" s="1061"/>
      <c r="AT130" s="1062"/>
      <c r="AU130" s="227"/>
      <c r="AV130" s="227"/>
      <c r="AW130" s="227"/>
      <c r="AX130" s="1052" t="s">
        <v>511</v>
      </c>
      <c r="AY130" s="910"/>
      <c r="AZ130" s="910"/>
      <c r="BA130" s="910"/>
      <c r="BB130" s="910"/>
      <c r="BC130" s="910"/>
      <c r="BD130" s="910"/>
      <c r="BE130" s="911"/>
      <c r="BF130" s="1088">
        <v>7.3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512</v>
      </c>
      <c r="X131" s="1095"/>
      <c r="Y131" s="1095"/>
      <c r="Z131" s="1096"/>
      <c r="AA131" s="991">
        <v>3834039</v>
      </c>
      <c r="AB131" s="973"/>
      <c r="AC131" s="973"/>
      <c r="AD131" s="973"/>
      <c r="AE131" s="974"/>
      <c r="AF131" s="972">
        <v>4167264</v>
      </c>
      <c r="AG131" s="973"/>
      <c r="AH131" s="973"/>
      <c r="AI131" s="973"/>
      <c r="AJ131" s="974"/>
      <c r="AK131" s="972">
        <v>4008628</v>
      </c>
      <c r="AL131" s="973"/>
      <c r="AM131" s="973"/>
      <c r="AN131" s="973"/>
      <c r="AO131" s="974"/>
      <c r="AP131" s="1097"/>
      <c r="AQ131" s="1098"/>
      <c r="AR131" s="1098"/>
      <c r="AS131" s="1098"/>
      <c r="AT131" s="1099"/>
      <c r="AU131" s="227"/>
      <c r="AV131" s="227"/>
      <c r="AW131" s="227"/>
      <c r="AX131" s="1070" t="s">
        <v>513</v>
      </c>
      <c r="AY131" s="713"/>
      <c r="AZ131" s="713"/>
      <c r="BA131" s="713"/>
      <c r="BB131" s="713"/>
      <c r="BC131" s="713"/>
      <c r="BD131" s="713"/>
      <c r="BE131" s="1023"/>
      <c r="BF131" s="1071" t="s">
        <v>492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514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515</v>
      </c>
      <c r="W132" s="1081"/>
      <c r="X132" s="1081"/>
      <c r="Y132" s="1081"/>
      <c r="Z132" s="1082"/>
      <c r="AA132" s="1083">
        <v>7.6126768660000002</v>
      </c>
      <c r="AB132" s="1084"/>
      <c r="AC132" s="1084"/>
      <c r="AD132" s="1084"/>
      <c r="AE132" s="1085"/>
      <c r="AF132" s="1086">
        <v>7.4288789959999999</v>
      </c>
      <c r="AG132" s="1084"/>
      <c r="AH132" s="1084"/>
      <c r="AI132" s="1084"/>
      <c r="AJ132" s="1085"/>
      <c r="AK132" s="1086">
        <v>7.1574114629999999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516</v>
      </c>
      <c r="W133" s="1064"/>
      <c r="X133" s="1064"/>
      <c r="Y133" s="1064"/>
      <c r="Z133" s="1065"/>
      <c r="AA133" s="1066">
        <v>8.8000000000000007</v>
      </c>
      <c r="AB133" s="1067"/>
      <c r="AC133" s="1067"/>
      <c r="AD133" s="1067"/>
      <c r="AE133" s="1068"/>
      <c r="AF133" s="1066">
        <v>8.1</v>
      </c>
      <c r="AG133" s="1067"/>
      <c r="AH133" s="1067"/>
      <c r="AI133" s="1067"/>
      <c r="AJ133" s="1068"/>
      <c r="AK133" s="1066">
        <v>7.3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n5ZtUBek0kakHMMKXt6EujAHoYXjjdcycZNJTXOr7p/SwYcntWAT3kZm3p87dkXU+plnuQKO6YwXVx5oMbUzg==" saltValue="JN7jjeVP9SbANP+ppUw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5"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32HMU6nZDKUyqExoSbG7vYwGDDLfBEORFPUaWcaBJtvB+6xMpSjYfhDxuZSTt2D8voHLdaywbiWH6n1l6PBtZQ==" saltValue="RLZXE9A6YRIlXq/XWXrHzw=="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S57"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xEoh8MGTr53XW7xlJBcVqBhWH2Q/jT+YfhxHKvQkzJcTx1PEGMSYndygqK0Xx1ihEv5J6Di5t+TFaYxYANFjA==" saltValue="y7qlERKcGpJ61t9trm/UTQ==" spinCount="100000" sheet="1" objects="1" scenarios="1"/>
  <dataConsolidate/>
  <phoneticPr fontId="2"/>
  <printOptions horizontalCentered="1" verticalCentered="1"/>
  <pageMargins left="0" right="0" top="0" bottom="0" header="0" footer="0"/>
  <pageSetup paperSize="9" scale="35"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3"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519</v>
      </c>
      <c r="AL6" s="260"/>
      <c r="AM6" s="260"/>
      <c r="AN6" s="260"/>
    </row>
    <row r="7" spans="1:46" ht="13.5" customHeight="1" x14ac:dyDescent="0.15">
      <c r="A7" s="259"/>
      <c r="AK7" s="262"/>
      <c r="AL7" s="263"/>
      <c r="AM7" s="263"/>
      <c r="AN7" s="264"/>
      <c r="AO7" s="1101" t="s">
        <v>520</v>
      </c>
      <c r="AP7" s="265"/>
      <c r="AQ7" s="266" t="s">
        <v>521</v>
      </c>
      <c r="AR7" s="267"/>
    </row>
    <row r="8" spans="1:46" x14ac:dyDescent="0.15">
      <c r="A8" s="259"/>
      <c r="AK8" s="268"/>
      <c r="AL8" s="269"/>
      <c r="AM8" s="269"/>
      <c r="AN8" s="270"/>
      <c r="AO8" s="1102"/>
      <c r="AP8" s="271" t="s">
        <v>522</v>
      </c>
      <c r="AQ8" s="272" t="s">
        <v>523</v>
      </c>
      <c r="AR8" s="273" t="s">
        <v>524</v>
      </c>
    </row>
    <row r="9" spans="1:46" x14ac:dyDescent="0.15">
      <c r="A9" s="259"/>
      <c r="AK9" s="1103" t="s">
        <v>525</v>
      </c>
      <c r="AL9" s="1104"/>
      <c r="AM9" s="1104"/>
      <c r="AN9" s="1105"/>
      <c r="AO9" s="274">
        <v>1186010</v>
      </c>
      <c r="AP9" s="274">
        <v>95661</v>
      </c>
      <c r="AQ9" s="275">
        <v>121814</v>
      </c>
      <c r="AR9" s="276">
        <v>-21.5</v>
      </c>
    </row>
    <row r="10" spans="1:46" ht="13.5" customHeight="1" x14ac:dyDescent="0.15">
      <c r="A10" s="259"/>
      <c r="AK10" s="1103" t="s">
        <v>526</v>
      </c>
      <c r="AL10" s="1104"/>
      <c r="AM10" s="1104"/>
      <c r="AN10" s="1105"/>
      <c r="AO10" s="277">
        <v>202016</v>
      </c>
      <c r="AP10" s="277">
        <v>16294</v>
      </c>
      <c r="AQ10" s="278">
        <v>18777</v>
      </c>
      <c r="AR10" s="279">
        <v>-13.2</v>
      </c>
    </row>
    <row r="11" spans="1:46" ht="13.5" customHeight="1" x14ac:dyDescent="0.15">
      <c r="A11" s="259"/>
      <c r="AK11" s="1103" t="s">
        <v>527</v>
      </c>
      <c r="AL11" s="1104"/>
      <c r="AM11" s="1104"/>
      <c r="AN11" s="1105"/>
      <c r="AO11" s="277" t="s">
        <v>528</v>
      </c>
      <c r="AP11" s="277" t="s">
        <v>528</v>
      </c>
      <c r="AQ11" s="278">
        <v>3489</v>
      </c>
      <c r="AR11" s="279" t="s">
        <v>528</v>
      </c>
    </row>
    <row r="12" spans="1:46" ht="13.5" customHeight="1" x14ac:dyDescent="0.15">
      <c r="A12" s="259"/>
      <c r="AK12" s="1103" t="s">
        <v>529</v>
      </c>
      <c r="AL12" s="1104"/>
      <c r="AM12" s="1104"/>
      <c r="AN12" s="1105"/>
      <c r="AO12" s="277" t="s">
        <v>528</v>
      </c>
      <c r="AP12" s="277" t="s">
        <v>528</v>
      </c>
      <c r="AQ12" s="278" t="s">
        <v>528</v>
      </c>
      <c r="AR12" s="279" t="s">
        <v>528</v>
      </c>
    </row>
    <row r="13" spans="1:46" ht="13.5" customHeight="1" x14ac:dyDescent="0.15">
      <c r="A13" s="259"/>
      <c r="AK13" s="1103" t="s">
        <v>530</v>
      </c>
      <c r="AL13" s="1104"/>
      <c r="AM13" s="1104"/>
      <c r="AN13" s="1105"/>
      <c r="AO13" s="277">
        <v>39272</v>
      </c>
      <c r="AP13" s="277">
        <v>3168</v>
      </c>
      <c r="AQ13" s="278">
        <v>6796</v>
      </c>
      <c r="AR13" s="279">
        <v>-53.4</v>
      </c>
    </row>
    <row r="14" spans="1:46" ht="13.5" customHeight="1" x14ac:dyDescent="0.15">
      <c r="A14" s="259"/>
      <c r="AK14" s="1103" t="s">
        <v>531</v>
      </c>
      <c r="AL14" s="1104"/>
      <c r="AM14" s="1104"/>
      <c r="AN14" s="1105"/>
      <c r="AO14" s="277">
        <v>9276</v>
      </c>
      <c r="AP14" s="277">
        <v>748</v>
      </c>
      <c r="AQ14" s="278">
        <v>2572</v>
      </c>
      <c r="AR14" s="279">
        <v>-70.900000000000006</v>
      </c>
    </row>
    <row r="15" spans="1:46" ht="13.5" customHeight="1" x14ac:dyDescent="0.15">
      <c r="A15" s="259"/>
      <c r="AK15" s="1106" t="s">
        <v>532</v>
      </c>
      <c r="AL15" s="1107"/>
      <c r="AM15" s="1107"/>
      <c r="AN15" s="1108"/>
      <c r="AO15" s="277">
        <v>-100762</v>
      </c>
      <c r="AP15" s="277">
        <v>-8127</v>
      </c>
      <c r="AQ15" s="278">
        <v>-9119</v>
      </c>
      <c r="AR15" s="279">
        <v>-10.9</v>
      </c>
    </row>
    <row r="16" spans="1:46" x14ac:dyDescent="0.15">
      <c r="A16" s="259"/>
      <c r="AK16" s="1106" t="s">
        <v>196</v>
      </c>
      <c r="AL16" s="1107"/>
      <c r="AM16" s="1107"/>
      <c r="AN16" s="1108"/>
      <c r="AO16" s="277">
        <v>1335812</v>
      </c>
      <c r="AP16" s="277">
        <v>107744</v>
      </c>
      <c r="AQ16" s="278">
        <v>144330</v>
      </c>
      <c r="AR16" s="279">
        <v>-25.3</v>
      </c>
    </row>
    <row r="17" spans="1:46" x14ac:dyDescent="0.15">
      <c r="A17" s="259"/>
    </row>
    <row r="18" spans="1:46" x14ac:dyDescent="0.15">
      <c r="A18" s="259"/>
      <c r="AQ18" s="280"/>
      <c r="AR18" s="280"/>
    </row>
    <row r="19" spans="1:46" x14ac:dyDescent="0.15">
      <c r="A19" s="259"/>
      <c r="AK19" s="255" t="s">
        <v>533</v>
      </c>
    </row>
    <row r="20" spans="1:46" x14ac:dyDescent="0.15">
      <c r="A20" s="259"/>
      <c r="AK20" s="281"/>
      <c r="AL20" s="282"/>
      <c r="AM20" s="282"/>
      <c r="AN20" s="283"/>
      <c r="AO20" s="284" t="s">
        <v>534</v>
      </c>
      <c r="AP20" s="285" t="s">
        <v>535</v>
      </c>
      <c r="AQ20" s="286" t="s">
        <v>536</v>
      </c>
      <c r="AR20" s="287"/>
    </row>
    <row r="21" spans="1:46" s="260" customFormat="1" x14ac:dyDescent="0.15">
      <c r="A21" s="288"/>
      <c r="AK21" s="1109" t="s">
        <v>537</v>
      </c>
      <c r="AL21" s="1110"/>
      <c r="AM21" s="1110"/>
      <c r="AN21" s="1111"/>
      <c r="AO21" s="289">
        <v>9.84</v>
      </c>
      <c r="AP21" s="290">
        <v>12.76</v>
      </c>
      <c r="AQ21" s="291">
        <v>-2.92</v>
      </c>
      <c r="AS21" s="292"/>
      <c r="AT21" s="288"/>
    </row>
    <row r="22" spans="1:46" s="260" customFormat="1" x14ac:dyDescent="0.15">
      <c r="A22" s="288"/>
      <c r="AK22" s="1109" t="s">
        <v>538</v>
      </c>
      <c r="AL22" s="1110"/>
      <c r="AM22" s="1110"/>
      <c r="AN22" s="1111"/>
      <c r="AO22" s="293">
        <v>94.7</v>
      </c>
      <c r="AP22" s="294">
        <v>95.6</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540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541</v>
      </c>
      <c r="AL29" s="260"/>
      <c r="AM29" s="260"/>
      <c r="AN29" s="260"/>
      <c r="AS29" s="302"/>
    </row>
    <row r="30" spans="1:46" ht="13.5" customHeight="1" x14ac:dyDescent="0.15">
      <c r="A30" s="259"/>
      <c r="AK30" s="262"/>
      <c r="AL30" s="263"/>
      <c r="AM30" s="263"/>
      <c r="AN30" s="264"/>
      <c r="AO30" s="1101" t="s">
        <v>520</v>
      </c>
      <c r="AP30" s="265"/>
      <c r="AQ30" s="266" t="s">
        <v>521</v>
      </c>
      <c r="AR30" s="267"/>
    </row>
    <row r="31" spans="1:46" x14ac:dyDescent="0.15">
      <c r="A31" s="259"/>
      <c r="AK31" s="268"/>
      <c r="AL31" s="269"/>
      <c r="AM31" s="269"/>
      <c r="AN31" s="270"/>
      <c r="AO31" s="1102"/>
      <c r="AP31" s="271" t="s">
        <v>522</v>
      </c>
      <c r="AQ31" s="272" t="s">
        <v>523</v>
      </c>
      <c r="AR31" s="273" t="s">
        <v>524</v>
      </c>
    </row>
    <row r="32" spans="1:46" ht="27" customHeight="1" x14ac:dyDescent="0.15">
      <c r="A32" s="259"/>
      <c r="AK32" s="1117" t="s">
        <v>542</v>
      </c>
      <c r="AL32" s="1118"/>
      <c r="AM32" s="1118"/>
      <c r="AN32" s="1119"/>
      <c r="AO32" s="303">
        <v>833719</v>
      </c>
      <c r="AP32" s="303">
        <v>67246</v>
      </c>
      <c r="AQ32" s="304">
        <v>83451</v>
      </c>
      <c r="AR32" s="305">
        <v>-19.399999999999999</v>
      </c>
    </row>
    <row r="33" spans="1:46" ht="13.5" customHeight="1" x14ac:dyDescent="0.15">
      <c r="A33" s="259"/>
      <c r="AK33" s="1117" t="s">
        <v>543</v>
      </c>
      <c r="AL33" s="1118"/>
      <c r="AM33" s="1118"/>
      <c r="AN33" s="1119"/>
      <c r="AO33" s="303" t="s">
        <v>528</v>
      </c>
      <c r="AP33" s="303" t="s">
        <v>528</v>
      </c>
      <c r="AQ33" s="304" t="s">
        <v>528</v>
      </c>
      <c r="AR33" s="305" t="s">
        <v>528</v>
      </c>
    </row>
    <row r="34" spans="1:46" ht="27" customHeight="1" x14ac:dyDescent="0.15">
      <c r="A34" s="259"/>
      <c r="AK34" s="1117" t="s">
        <v>544</v>
      </c>
      <c r="AL34" s="1118"/>
      <c r="AM34" s="1118"/>
      <c r="AN34" s="1119"/>
      <c r="AO34" s="303" t="s">
        <v>528</v>
      </c>
      <c r="AP34" s="303" t="s">
        <v>528</v>
      </c>
      <c r="AQ34" s="304" t="s">
        <v>528</v>
      </c>
      <c r="AR34" s="305" t="s">
        <v>528</v>
      </c>
    </row>
    <row r="35" spans="1:46" ht="27" customHeight="1" x14ac:dyDescent="0.15">
      <c r="A35" s="259"/>
      <c r="AK35" s="1117" t="s">
        <v>545</v>
      </c>
      <c r="AL35" s="1118"/>
      <c r="AM35" s="1118"/>
      <c r="AN35" s="1119"/>
      <c r="AO35" s="303">
        <v>117078</v>
      </c>
      <c r="AP35" s="303">
        <v>9443</v>
      </c>
      <c r="AQ35" s="304">
        <v>28003</v>
      </c>
      <c r="AR35" s="305">
        <v>-66.3</v>
      </c>
    </row>
    <row r="36" spans="1:46" ht="27" customHeight="1" x14ac:dyDescent="0.15">
      <c r="A36" s="259"/>
      <c r="AK36" s="1117" t="s">
        <v>546</v>
      </c>
      <c r="AL36" s="1118"/>
      <c r="AM36" s="1118"/>
      <c r="AN36" s="1119"/>
      <c r="AO36" s="303">
        <v>12680</v>
      </c>
      <c r="AP36" s="303">
        <v>1023</v>
      </c>
      <c r="AQ36" s="304">
        <v>3357</v>
      </c>
      <c r="AR36" s="305">
        <v>-69.5</v>
      </c>
    </row>
    <row r="37" spans="1:46" ht="13.5" customHeight="1" x14ac:dyDescent="0.15">
      <c r="A37" s="259"/>
      <c r="AK37" s="1117" t="s">
        <v>547</v>
      </c>
      <c r="AL37" s="1118"/>
      <c r="AM37" s="1118"/>
      <c r="AN37" s="1119"/>
      <c r="AO37" s="303" t="s">
        <v>528</v>
      </c>
      <c r="AP37" s="303" t="s">
        <v>528</v>
      </c>
      <c r="AQ37" s="304">
        <v>824</v>
      </c>
      <c r="AR37" s="305" t="s">
        <v>528</v>
      </c>
    </row>
    <row r="38" spans="1:46" ht="27" customHeight="1" x14ac:dyDescent="0.15">
      <c r="A38" s="259"/>
      <c r="AK38" s="1120" t="s">
        <v>548</v>
      </c>
      <c r="AL38" s="1121"/>
      <c r="AM38" s="1121"/>
      <c r="AN38" s="1122"/>
      <c r="AO38" s="306" t="s">
        <v>528</v>
      </c>
      <c r="AP38" s="306" t="s">
        <v>528</v>
      </c>
      <c r="AQ38" s="307">
        <v>11</v>
      </c>
      <c r="AR38" s="295" t="s">
        <v>528</v>
      </c>
      <c r="AS38" s="302"/>
    </row>
    <row r="39" spans="1:46" x14ac:dyDescent="0.15">
      <c r="A39" s="259"/>
      <c r="AK39" s="1120" t="s">
        <v>549</v>
      </c>
      <c r="AL39" s="1121"/>
      <c r="AM39" s="1121"/>
      <c r="AN39" s="1122"/>
      <c r="AO39" s="303">
        <v>-140</v>
      </c>
      <c r="AP39" s="303">
        <v>-11</v>
      </c>
      <c r="AQ39" s="304">
        <v>-3327</v>
      </c>
      <c r="AR39" s="305">
        <v>-99.7</v>
      </c>
      <c r="AS39" s="302"/>
    </row>
    <row r="40" spans="1:46" ht="27" customHeight="1" x14ac:dyDescent="0.15">
      <c r="A40" s="259"/>
      <c r="AK40" s="1117" t="s">
        <v>550</v>
      </c>
      <c r="AL40" s="1118"/>
      <c r="AM40" s="1118"/>
      <c r="AN40" s="1119"/>
      <c r="AO40" s="303">
        <v>-676423</v>
      </c>
      <c r="AP40" s="303">
        <v>-54559</v>
      </c>
      <c r="AQ40" s="304">
        <v>-75351</v>
      </c>
      <c r="AR40" s="305">
        <v>-27.6</v>
      </c>
      <c r="AS40" s="302"/>
    </row>
    <row r="41" spans="1:46" x14ac:dyDescent="0.15">
      <c r="A41" s="259"/>
      <c r="AK41" s="1123" t="s">
        <v>310</v>
      </c>
      <c r="AL41" s="1124"/>
      <c r="AM41" s="1124"/>
      <c r="AN41" s="1125"/>
      <c r="AO41" s="303">
        <v>286914</v>
      </c>
      <c r="AP41" s="303">
        <v>23142</v>
      </c>
      <c r="AQ41" s="304">
        <v>36968</v>
      </c>
      <c r="AR41" s="305">
        <v>-37.4</v>
      </c>
      <c r="AS41" s="302"/>
    </row>
    <row r="42" spans="1:46" x14ac:dyDescent="0.15">
      <c r="A42" s="259"/>
      <c r="AK42" s="308" t="s">
        <v>551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552</v>
      </c>
    </row>
    <row r="48" spans="1:46" x14ac:dyDescent="0.15">
      <c r="A48" s="259"/>
      <c r="AK48" s="313" t="s">
        <v>553</v>
      </c>
      <c r="AL48" s="313"/>
      <c r="AM48" s="313"/>
      <c r="AN48" s="313"/>
      <c r="AO48" s="313"/>
      <c r="AP48" s="313"/>
      <c r="AQ48" s="314"/>
      <c r="AR48" s="313"/>
    </row>
    <row r="49" spans="1:44" ht="13.5" customHeight="1" x14ac:dyDescent="0.15">
      <c r="A49" s="259"/>
      <c r="AK49" s="315"/>
      <c r="AL49" s="316"/>
      <c r="AM49" s="1112" t="s">
        <v>520</v>
      </c>
      <c r="AN49" s="1114" t="s">
        <v>554</v>
      </c>
      <c r="AO49" s="1115"/>
      <c r="AP49" s="1115"/>
      <c r="AQ49" s="1115"/>
      <c r="AR49" s="1116"/>
    </row>
    <row r="50" spans="1:44" x14ac:dyDescent="0.15">
      <c r="A50" s="259"/>
      <c r="AK50" s="317"/>
      <c r="AL50" s="318"/>
      <c r="AM50" s="1113"/>
      <c r="AN50" s="319" t="s">
        <v>555</v>
      </c>
      <c r="AO50" s="320" t="s">
        <v>556</v>
      </c>
      <c r="AP50" s="321" t="s">
        <v>557</v>
      </c>
      <c r="AQ50" s="322" t="s">
        <v>558</v>
      </c>
      <c r="AR50" s="323" t="s">
        <v>559</v>
      </c>
    </row>
    <row r="51" spans="1:44" x14ac:dyDescent="0.15">
      <c r="A51" s="259"/>
      <c r="AK51" s="315" t="s">
        <v>560</v>
      </c>
      <c r="AL51" s="316"/>
      <c r="AM51" s="324">
        <v>1773267</v>
      </c>
      <c r="AN51" s="325">
        <v>134644</v>
      </c>
      <c r="AO51" s="326">
        <v>4.2</v>
      </c>
      <c r="AP51" s="327">
        <v>115050</v>
      </c>
      <c r="AQ51" s="328">
        <v>1</v>
      </c>
      <c r="AR51" s="329">
        <v>3.2</v>
      </c>
    </row>
    <row r="52" spans="1:44" x14ac:dyDescent="0.15">
      <c r="A52" s="259"/>
      <c r="AK52" s="330"/>
      <c r="AL52" s="331" t="s">
        <v>561</v>
      </c>
      <c r="AM52" s="332">
        <v>393240</v>
      </c>
      <c r="AN52" s="333">
        <v>29859</v>
      </c>
      <c r="AO52" s="334">
        <v>-25.7</v>
      </c>
      <c r="AP52" s="335">
        <v>53792</v>
      </c>
      <c r="AQ52" s="336">
        <v>1.2</v>
      </c>
      <c r="AR52" s="337">
        <v>-26.9</v>
      </c>
    </row>
    <row r="53" spans="1:44" x14ac:dyDescent="0.15">
      <c r="A53" s="259"/>
      <c r="AK53" s="315" t="s">
        <v>562</v>
      </c>
      <c r="AL53" s="316"/>
      <c r="AM53" s="324">
        <v>1065680</v>
      </c>
      <c r="AN53" s="325">
        <v>82381</v>
      </c>
      <c r="AO53" s="326">
        <v>-38.799999999999997</v>
      </c>
      <c r="AP53" s="327">
        <v>118252</v>
      </c>
      <c r="AQ53" s="328">
        <v>2.8</v>
      </c>
      <c r="AR53" s="329">
        <v>-41.6</v>
      </c>
    </row>
    <row r="54" spans="1:44" x14ac:dyDescent="0.15">
      <c r="A54" s="259"/>
      <c r="AK54" s="330"/>
      <c r="AL54" s="331" t="s">
        <v>561</v>
      </c>
      <c r="AM54" s="332">
        <v>353463</v>
      </c>
      <c r="AN54" s="333">
        <v>27324</v>
      </c>
      <c r="AO54" s="334">
        <v>-8.5</v>
      </c>
      <c r="AP54" s="335">
        <v>49994</v>
      </c>
      <c r="AQ54" s="336">
        <v>-7.1</v>
      </c>
      <c r="AR54" s="337">
        <v>-1.4</v>
      </c>
    </row>
    <row r="55" spans="1:44" x14ac:dyDescent="0.15">
      <c r="A55" s="259"/>
      <c r="AK55" s="315" t="s">
        <v>563</v>
      </c>
      <c r="AL55" s="316"/>
      <c r="AM55" s="324">
        <v>1497469</v>
      </c>
      <c r="AN55" s="325">
        <v>117375</v>
      </c>
      <c r="AO55" s="326">
        <v>42.5</v>
      </c>
      <c r="AP55" s="327">
        <v>120302</v>
      </c>
      <c r="AQ55" s="328">
        <v>1.7</v>
      </c>
      <c r="AR55" s="329">
        <v>40.799999999999997</v>
      </c>
    </row>
    <row r="56" spans="1:44" x14ac:dyDescent="0.15">
      <c r="A56" s="259"/>
      <c r="AK56" s="330"/>
      <c r="AL56" s="331" t="s">
        <v>561</v>
      </c>
      <c r="AM56" s="332">
        <v>620356</v>
      </c>
      <c r="AN56" s="333">
        <v>48625</v>
      </c>
      <c r="AO56" s="334">
        <v>78</v>
      </c>
      <c r="AP56" s="335">
        <v>59328</v>
      </c>
      <c r="AQ56" s="336">
        <v>18.7</v>
      </c>
      <c r="AR56" s="337">
        <v>59.3</v>
      </c>
    </row>
    <row r="57" spans="1:44" x14ac:dyDescent="0.15">
      <c r="A57" s="259"/>
      <c r="AK57" s="315" t="s">
        <v>564</v>
      </c>
      <c r="AL57" s="316"/>
      <c r="AM57" s="324">
        <v>523622</v>
      </c>
      <c r="AN57" s="325">
        <v>42065</v>
      </c>
      <c r="AO57" s="326">
        <v>-64.2</v>
      </c>
      <c r="AP57" s="327">
        <v>114841</v>
      </c>
      <c r="AQ57" s="328">
        <v>-4.5</v>
      </c>
      <c r="AR57" s="329">
        <v>-59.7</v>
      </c>
    </row>
    <row r="58" spans="1:44" x14ac:dyDescent="0.15">
      <c r="A58" s="259"/>
      <c r="AK58" s="330"/>
      <c r="AL58" s="331" t="s">
        <v>561</v>
      </c>
      <c r="AM58" s="332">
        <v>217532</v>
      </c>
      <c r="AN58" s="333">
        <v>17475</v>
      </c>
      <c r="AO58" s="334">
        <v>-64.099999999999994</v>
      </c>
      <c r="AP58" s="335">
        <v>51589</v>
      </c>
      <c r="AQ58" s="336">
        <v>-13</v>
      </c>
      <c r="AR58" s="337">
        <v>-51.1</v>
      </c>
    </row>
    <row r="59" spans="1:44" x14ac:dyDescent="0.15">
      <c r="A59" s="259"/>
      <c r="AK59" s="315" t="s">
        <v>565</v>
      </c>
      <c r="AL59" s="316"/>
      <c r="AM59" s="324">
        <v>621273</v>
      </c>
      <c r="AN59" s="325">
        <v>50111</v>
      </c>
      <c r="AO59" s="326">
        <v>19.100000000000001</v>
      </c>
      <c r="AP59" s="327">
        <v>124145</v>
      </c>
      <c r="AQ59" s="328">
        <v>8.1</v>
      </c>
      <c r="AR59" s="329">
        <v>11</v>
      </c>
    </row>
    <row r="60" spans="1:44" x14ac:dyDescent="0.15">
      <c r="A60" s="259"/>
      <c r="AK60" s="330"/>
      <c r="AL60" s="331" t="s">
        <v>561</v>
      </c>
      <c r="AM60" s="332">
        <v>314577</v>
      </c>
      <c r="AN60" s="333">
        <v>25373</v>
      </c>
      <c r="AO60" s="334">
        <v>45.2</v>
      </c>
      <c r="AP60" s="335">
        <v>54761</v>
      </c>
      <c r="AQ60" s="336">
        <v>6.1</v>
      </c>
      <c r="AR60" s="337">
        <v>39.1</v>
      </c>
    </row>
    <row r="61" spans="1:44" x14ac:dyDescent="0.15">
      <c r="A61" s="259"/>
      <c r="AK61" s="315" t="s">
        <v>566</v>
      </c>
      <c r="AL61" s="338"/>
      <c r="AM61" s="324">
        <v>1096262</v>
      </c>
      <c r="AN61" s="325">
        <v>85315</v>
      </c>
      <c r="AO61" s="326">
        <v>-7.4</v>
      </c>
      <c r="AP61" s="327">
        <v>118518</v>
      </c>
      <c r="AQ61" s="339">
        <v>1.8</v>
      </c>
      <c r="AR61" s="329">
        <v>-9.1999999999999993</v>
      </c>
    </row>
    <row r="62" spans="1:44" x14ac:dyDescent="0.15">
      <c r="A62" s="259"/>
      <c r="AK62" s="330"/>
      <c r="AL62" s="331" t="s">
        <v>561</v>
      </c>
      <c r="AM62" s="332">
        <v>379834</v>
      </c>
      <c r="AN62" s="333">
        <v>29731</v>
      </c>
      <c r="AO62" s="334">
        <v>5</v>
      </c>
      <c r="AP62" s="335">
        <v>53893</v>
      </c>
      <c r="AQ62" s="336">
        <v>1.2</v>
      </c>
      <c r="AR62" s="337">
        <v>3.8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ZCGViM4TvieB1hTgimT7g/urs1tdY9kGieYX7EQWjCLEjuTyd0ozquNNF83Ol3V3z+M+7RlqF9zNct+7YPQidA==" saltValue="aKO7jDFIy3sls88HF9JP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568</v>
      </c>
    </row>
    <row r="121" spans="125:125" ht="13.5" hidden="1" customHeight="1" x14ac:dyDescent="0.15">
      <c r="DU121" s="253"/>
    </row>
  </sheetData>
  <sheetProtection algorithmName="SHA-512" hashValue="1Qtykpe5DSlagnjq2sqLG1D4bmr+BA8r9h0fANDJW/fWnrzcPhjwYELHR1z4zTTIciPm5bIyl5KxUlTn0fIHFA==" saltValue="ZfUPCUmOPkorN3lUJqKRJg=="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7"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569</v>
      </c>
    </row>
  </sheetData>
  <sheetProtection algorithmName="SHA-512" hashValue="VUDPxiEs/1JpCxG+NlJ2lEzKUL+q18e2qQPqeI1nTZ16vSi7JvOndYw96mVpEv5W5mt60Y4OcGGbz5Yto4/BDA==" saltValue="DKjiD8URAeW6EtYuaUNtIw=="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5"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26" t="s">
        <v>3</v>
      </c>
      <c r="D47" s="1126"/>
      <c r="E47" s="1127"/>
      <c r="F47" s="11">
        <v>40.450000000000003</v>
      </c>
      <c r="G47" s="12">
        <v>40.72</v>
      </c>
      <c r="H47" s="12">
        <v>43.73</v>
      </c>
      <c r="I47" s="12">
        <v>45.75</v>
      </c>
      <c r="J47" s="13">
        <v>47.44</v>
      </c>
    </row>
    <row r="48" spans="2:10" ht="57.75" customHeight="1" x14ac:dyDescent="0.15">
      <c r="B48" s="14"/>
      <c r="C48" s="1128" t="s">
        <v>4</v>
      </c>
      <c r="D48" s="1128"/>
      <c r="E48" s="1129"/>
      <c r="F48" s="15">
        <v>11.36</v>
      </c>
      <c r="G48" s="16">
        <v>9</v>
      </c>
      <c r="H48" s="16">
        <v>10.57</v>
      </c>
      <c r="I48" s="16">
        <v>10.9</v>
      </c>
      <c r="J48" s="17">
        <v>10.46</v>
      </c>
    </row>
    <row r="49" spans="2:10" ht="57.75" customHeight="1" thickBot="1" x14ac:dyDescent="0.2">
      <c r="B49" s="18"/>
      <c r="C49" s="1130" t="s">
        <v>5</v>
      </c>
      <c r="D49" s="1130"/>
      <c r="E49" s="1131"/>
      <c r="F49" s="19" t="s">
        <v>575</v>
      </c>
      <c r="G49" s="20" t="s">
        <v>576</v>
      </c>
      <c r="H49" s="20">
        <v>1.04</v>
      </c>
      <c r="I49" s="20">
        <v>0.82</v>
      </c>
      <c r="J49" s="21" t="s">
        <v>577</v>
      </c>
    </row>
    <row r="50" spans="2:10" x14ac:dyDescent="0.15"/>
  </sheetData>
  <sheetProtection algorithmName="SHA-512" hashValue="R9DQl3F66ktf6lYm2Q7u02jPZ3JxnF8C9+7T4Fb4dBuMX/qpa3doilDMmf5kF3eoNFEroDsNRNTY6QB6RORZzQ==" saltValue="EpX3RhOEA9Z14hSBKjsr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6" orientation="portrait"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2"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36" t="s">
        <v>578</v>
      </c>
      <c r="D34" s="1136"/>
      <c r="E34" s="1137"/>
      <c r="F34" s="32">
        <v>11.35</v>
      </c>
      <c r="G34" s="33">
        <v>9</v>
      </c>
      <c r="H34" s="33">
        <v>10.57</v>
      </c>
      <c r="I34" s="33">
        <v>10.9</v>
      </c>
      <c r="J34" s="34">
        <v>10.46</v>
      </c>
      <c r="K34" s="22"/>
      <c r="L34" s="22"/>
      <c r="M34" s="22"/>
      <c r="N34" s="22"/>
      <c r="O34" s="22"/>
      <c r="P34" s="22"/>
    </row>
    <row r="35" spans="1:16" ht="39" customHeight="1" x14ac:dyDescent="0.15">
      <c r="A35" s="22"/>
      <c r="B35" s="35"/>
      <c r="C35" s="1132" t="s">
        <v>579</v>
      </c>
      <c r="D35" s="1132"/>
      <c r="E35" s="1133"/>
      <c r="F35" s="36">
        <v>13.25</v>
      </c>
      <c r="G35" s="37">
        <v>12.73</v>
      </c>
      <c r="H35" s="37">
        <v>11.99</v>
      </c>
      <c r="I35" s="37">
        <v>9.57</v>
      </c>
      <c r="J35" s="38">
        <v>10.199999999999999</v>
      </c>
      <c r="K35" s="22"/>
      <c r="L35" s="22"/>
      <c r="M35" s="22"/>
      <c r="N35" s="22"/>
      <c r="O35" s="22"/>
      <c r="P35" s="22"/>
    </row>
    <row r="36" spans="1:16" ht="39" customHeight="1" x14ac:dyDescent="0.15">
      <c r="A36" s="22"/>
      <c r="B36" s="35"/>
      <c r="C36" s="1132" t="s">
        <v>580</v>
      </c>
      <c r="D36" s="1132"/>
      <c r="E36" s="1133"/>
      <c r="F36" s="36">
        <v>3.14</v>
      </c>
      <c r="G36" s="37">
        <v>4.05</v>
      </c>
      <c r="H36" s="37">
        <v>4.95</v>
      </c>
      <c r="I36" s="37">
        <v>5.32</v>
      </c>
      <c r="J36" s="38">
        <v>2.56</v>
      </c>
      <c r="K36" s="22"/>
      <c r="L36" s="22"/>
      <c r="M36" s="22"/>
      <c r="N36" s="22"/>
      <c r="O36" s="22"/>
      <c r="P36" s="22"/>
    </row>
    <row r="37" spans="1:16" ht="39" customHeight="1" x14ac:dyDescent="0.15">
      <c r="A37" s="22"/>
      <c r="B37" s="35"/>
      <c r="C37" s="1132" t="s">
        <v>581</v>
      </c>
      <c r="D37" s="1132"/>
      <c r="E37" s="1133"/>
      <c r="F37" s="36">
        <v>0.34</v>
      </c>
      <c r="G37" s="37">
        <v>0.31</v>
      </c>
      <c r="H37" s="37">
        <v>0.44</v>
      </c>
      <c r="I37" s="37">
        <v>0.79</v>
      </c>
      <c r="J37" s="38">
        <v>0.54</v>
      </c>
      <c r="K37" s="22"/>
      <c r="L37" s="22"/>
      <c r="M37" s="22"/>
      <c r="N37" s="22"/>
      <c r="O37" s="22"/>
      <c r="P37" s="22"/>
    </row>
    <row r="38" spans="1:16" ht="39" customHeight="1" x14ac:dyDescent="0.15">
      <c r="A38" s="22"/>
      <c r="B38" s="35"/>
      <c r="C38" s="1132" t="s">
        <v>582</v>
      </c>
      <c r="D38" s="1132"/>
      <c r="E38" s="1133"/>
      <c r="F38" s="36">
        <v>0.08</v>
      </c>
      <c r="G38" s="37">
        <v>0.1</v>
      </c>
      <c r="H38" s="37">
        <v>0.12</v>
      </c>
      <c r="I38" s="37">
        <v>0.13</v>
      </c>
      <c r="J38" s="38">
        <v>0.15</v>
      </c>
      <c r="K38" s="22"/>
      <c r="L38" s="22"/>
      <c r="M38" s="22"/>
      <c r="N38" s="22"/>
      <c r="O38" s="22"/>
      <c r="P38" s="22"/>
    </row>
    <row r="39" spans="1:16" ht="39" customHeight="1" x14ac:dyDescent="0.15">
      <c r="A39" s="22"/>
      <c r="B39" s="35"/>
      <c r="C39" s="1132" t="s">
        <v>583</v>
      </c>
      <c r="D39" s="1132"/>
      <c r="E39" s="1133"/>
      <c r="F39" s="36">
        <v>0.1</v>
      </c>
      <c r="G39" s="37">
        <v>0.09</v>
      </c>
      <c r="H39" s="37">
        <v>0.12</v>
      </c>
      <c r="I39" s="37">
        <v>0.09</v>
      </c>
      <c r="J39" s="38">
        <v>0.1</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584</v>
      </c>
      <c r="D42" s="1132"/>
      <c r="E42" s="1133"/>
      <c r="F42" s="36" t="s">
        <v>528</v>
      </c>
      <c r="G42" s="37" t="s">
        <v>528</v>
      </c>
      <c r="H42" s="37" t="s">
        <v>528</v>
      </c>
      <c r="I42" s="37" t="s">
        <v>528</v>
      </c>
      <c r="J42" s="38" t="s">
        <v>528</v>
      </c>
      <c r="K42" s="22"/>
      <c r="L42" s="22"/>
      <c r="M42" s="22"/>
      <c r="N42" s="22"/>
      <c r="O42" s="22"/>
      <c r="P42" s="22"/>
    </row>
    <row r="43" spans="1:16" ht="39" customHeight="1" thickBot="1" x14ac:dyDescent="0.2">
      <c r="A43" s="22"/>
      <c r="B43" s="40"/>
      <c r="C43" s="1134" t="s">
        <v>585</v>
      </c>
      <c r="D43" s="1134"/>
      <c r="E43" s="1135"/>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sCHHp1BuQwWv1Z6S3R+j5b1ulxof/ydLRA/JlqxsCvrRtDlOc5oaSN9qutgLiA+JyXAPbFhkBDBJaApzc7LVQ==" saltValue="gKeL7QC7DDHF+3/th/b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4" orientation="portrait"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913</v>
      </c>
      <c r="L45" s="58">
        <v>937</v>
      </c>
      <c r="M45" s="58">
        <v>892</v>
      </c>
      <c r="N45" s="58">
        <v>898</v>
      </c>
      <c r="O45" s="59">
        <v>834</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528</v>
      </c>
      <c r="L46" s="62" t="s">
        <v>528</v>
      </c>
      <c r="M46" s="62" t="s">
        <v>528</v>
      </c>
      <c r="N46" s="62" t="s">
        <v>528</v>
      </c>
      <c r="O46" s="63" t="s">
        <v>528</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528</v>
      </c>
      <c r="L47" s="62" t="s">
        <v>528</v>
      </c>
      <c r="M47" s="62" t="s">
        <v>528</v>
      </c>
      <c r="N47" s="62" t="s">
        <v>528</v>
      </c>
      <c r="O47" s="63" t="s">
        <v>528</v>
      </c>
      <c r="P47" s="46"/>
      <c r="Q47" s="46"/>
      <c r="R47" s="46"/>
      <c r="S47" s="46"/>
      <c r="T47" s="46"/>
      <c r="U47" s="46"/>
    </row>
    <row r="48" spans="1:21" ht="30.75" customHeight="1" x14ac:dyDescent="0.15">
      <c r="A48" s="46"/>
      <c r="B48" s="1140"/>
      <c r="C48" s="1141"/>
      <c r="D48" s="60"/>
      <c r="E48" s="1146" t="s">
        <v>15</v>
      </c>
      <c r="F48" s="1146"/>
      <c r="G48" s="1146"/>
      <c r="H48" s="1146"/>
      <c r="I48" s="1146"/>
      <c r="J48" s="1147"/>
      <c r="K48" s="61">
        <v>112</v>
      </c>
      <c r="L48" s="62">
        <v>107</v>
      </c>
      <c r="M48" s="62">
        <v>121</v>
      </c>
      <c r="N48" s="62">
        <v>119</v>
      </c>
      <c r="O48" s="63">
        <v>117</v>
      </c>
      <c r="P48" s="46"/>
      <c r="Q48" s="46"/>
      <c r="R48" s="46"/>
      <c r="S48" s="46"/>
      <c r="T48" s="46"/>
      <c r="U48" s="46"/>
    </row>
    <row r="49" spans="1:21" ht="30.75" customHeight="1" x14ac:dyDescent="0.15">
      <c r="A49" s="46"/>
      <c r="B49" s="1140"/>
      <c r="C49" s="1141"/>
      <c r="D49" s="60"/>
      <c r="E49" s="1146" t="s">
        <v>16</v>
      </c>
      <c r="F49" s="1146"/>
      <c r="G49" s="1146"/>
      <c r="H49" s="1146"/>
      <c r="I49" s="1146"/>
      <c r="J49" s="1147"/>
      <c r="K49" s="61">
        <v>11</v>
      </c>
      <c r="L49" s="62">
        <v>11</v>
      </c>
      <c r="M49" s="62">
        <v>11</v>
      </c>
      <c r="N49" s="62">
        <v>13</v>
      </c>
      <c r="O49" s="63">
        <v>13</v>
      </c>
      <c r="P49" s="46"/>
      <c r="Q49" s="46"/>
      <c r="R49" s="46"/>
      <c r="S49" s="46"/>
      <c r="T49" s="46"/>
      <c r="U49" s="46"/>
    </row>
    <row r="50" spans="1:21" ht="30.75" customHeight="1" x14ac:dyDescent="0.15">
      <c r="A50" s="46"/>
      <c r="B50" s="1140"/>
      <c r="C50" s="1141"/>
      <c r="D50" s="60"/>
      <c r="E50" s="1146" t="s">
        <v>17</v>
      </c>
      <c r="F50" s="1146"/>
      <c r="G50" s="1146"/>
      <c r="H50" s="1146"/>
      <c r="I50" s="1146"/>
      <c r="J50" s="1147"/>
      <c r="K50" s="61">
        <v>61</v>
      </c>
      <c r="L50" s="62">
        <v>57</v>
      </c>
      <c r="M50" s="62" t="s">
        <v>528</v>
      </c>
      <c r="N50" s="62" t="s">
        <v>528</v>
      </c>
      <c r="O50" s="63" t="s">
        <v>528</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528</v>
      </c>
      <c r="L51" s="62" t="s">
        <v>528</v>
      </c>
      <c r="M51" s="62" t="s">
        <v>528</v>
      </c>
      <c r="N51" s="62" t="s">
        <v>528</v>
      </c>
      <c r="O51" s="63" t="s">
        <v>528</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747</v>
      </c>
      <c r="L52" s="62">
        <v>758</v>
      </c>
      <c r="M52" s="62">
        <v>732</v>
      </c>
      <c r="N52" s="62">
        <v>721</v>
      </c>
      <c r="O52" s="63">
        <v>676</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350</v>
      </c>
      <c r="L53" s="67">
        <v>354</v>
      </c>
      <c r="M53" s="67">
        <v>292</v>
      </c>
      <c r="N53" s="67">
        <v>309</v>
      </c>
      <c r="O53" s="68">
        <v>288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586</v>
      </c>
      <c r="P56" s="46"/>
      <c r="Q56" s="46"/>
      <c r="R56" s="46"/>
      <c r="S56" s="46"/>
      <c r="T56" s="46"/>
      <c r="U56" s="46"/>
    </row>
    <row r="57" spans="1:21" ht="31.5" customHeight="1" thickBot="1" x14ac:dyDescent="0.2">
      <c r="A57" s="46"/>
      <c r="B57" s="74"/>
      <c r="C57" s="75"/>
      <c r="D57" s="75"/>
      <c r="E57" s="76"/>
      <c r="F57" s="76"/>
      <c r="G57" s="76"/>
      <c r="H57" s="76"/>
      <c r="I57" s="76"/>
      <c r="J57" s="77" t="s">
        <v>2</v>
      </c>
      <c r="K57" s="78" t="s">
        <v>587</v>
      </c>
      <c r="L57" s="79" t="s">
        <v>588</v>
      </c>
      <c r="M57" s="79" t="s">
        <v>589</v>
      </c>
      <c r="N57" s="79" t="s">
        <v>590</v>
      </c>
      <c r="O57" s="80" t="s">
        <v>591</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nkmSct0Xu0Ff/tevvl2bkArx9m5JI6tuyLfYlxYZIS98TYj6hpe1I+f6BsFnQ8plqzAHE+2I+Wg8uTgYSZxiQ==" saltValue="IO5PHHh0pFetonkUpwf+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4" orientation="portrait"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3"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570</v>
      </c>
      <c r="J40" s="101" t="s">
        <v>571</v>
      </c>
      <c r="K40" s="101" t="s">
        <v>572</v>
      </c>
      <c r="L40" s="101" t="s">
        <v>573</v>
      </c>
      <c r="M40" s="102" t="s">
        <v>574</v>
      </c>
    </row>
    <row r="41" spans="2:13" ht="27.75" customHeight="1" x14ac:dyDescent="0.15">
      <c r="B41" s="1169" t="s">
        <v>32</v>
      </c>
      <c r="C41" s="1170"/>
      <c r="D41" s="103"/>
      <c r="E41" s="1175" t="s">
        <v>33</v>
      </c>
      <c r="F41" s="1175"/>
      <c r="G41" s="1175"/>
      <c r="H41" s="1176"/>
      <c r="I41" s="342">
        <v>7144</v>
      </c>
      <c r="J41" s="343">
        <v>6631</v>
      </c>
      <c r="K41" s="343">
        <v>6436</v>
      </c>
      <c r="L41" s="343">
        <v>5934</v>
      </c>
      <c r="M41" s="344">
        <v>5415</v>
      </c>
    </row>
    <row r="42" spans="2:13" ht="27.75" customHeight="1" x14ac:dyDescent="0.15">
      <c r="B42" s="1171"/>
      <c r="C42" s="1172"/>
      <c r="D42" s="104"/>
      <c r="E42" s="1177" t="s">
        <v>34</v>
      </c>
      <c r="F42" s="1177"/>
      <c r="G42" s="1177"/>
      <c r="H42" s="1178"/>
      <c r="I42" s="345">
        <v>472</v>
      </c>
      <c r="J42" s="346">
        <v>351</v>
      </c>
      <c r="K42" s="346">
        <v>338</v>
      </c>
      <c r="L42" s="346">
        <v>325</v>
      </c>
      <c r="M42" s="347">
        <v>312</v>
      </c>
    </row>
    <row r="43" spans="2:13" ht="27.75" customHeight="1" x14ac:dyDescent="0.15">
      <c r="B43" s="1171"/>
      <c r="C43" s="1172"/>
      <c r="D43" s="104"/>
      <c r="E43" s="1177" t="s">
        <v>35</v>
      </c>
      <c r="F43" s="1177"/>
      <c r="G43" s="1177"/>
      <c r="H43" s="1178"/>
      <c r="I43" s="345">
        <v>1457</v>
      </c>
      <c r="J43" s="346">
        <v>1354</v>
      </c>
      <c r="K43" s="346">
        <v>1283</v>
      </c>
      <c r="L43" s="346">
        <v>1127</v>
      </c>
      <c r="M43" s="347">
        <v>1101</v>
      </c>
    </row>
    <row r="44" spans="2:13" ht="27.75" customHeight="1" x14ac:dyDescent="0.15">
      <c r="B44" s="1171"/>
      <c r="C44" s="1172"/>
      <c r="D44" s="104"/>
      <c r="E44" s="1177" t="s">
        <v>36</v>
      </c>
      <c r="F44" s="1177"/>
      <c r="G44" s="1177"/>
      <c r="H44" s="1178"/>
      <c r="I44" s="345">
        <v>72</v>
      </c>
      <c r="J44" s="346">
        <v>61</v>
      </c>
      <c r="K44" s="346">
        <v>2</v>
      </c>
      <c r="L44" s="346">
        <v>43</v>
      </c>
      <c r="M44" s="347">
        <v>44</v>
      </c>
    </row>
    <row r="45" spans="2:13" ht="27.75" customHeight="1" x14ac:dyDescent="0.15">
      <c r="B45" s="1171"/>
      <c r="C45" s="1172"/>
      <c r="D45" s="104"/>
      <c r="E45" s="1177" t="s">
        <v>37</v>
      </c>
      <c r="F45" s="1177"/>
      <c r="G45" s="1177"/>
      <c r="H45" s="1178"/>
      <c r="I45" s="345">
        <v>711</v>
      </c>
      <c r="J45" s="346">
        <v>686</v>
      </c>
      <c r="K45" s="346">
        <v>1059</v>
      </c>
      <c r="L45" s="346">
        <v>686</v>
      </c>
      <c r="M45" s="347">
        <v>566</v>
      </c>
    </row>
    <row r="46" spans="2:13" ht="27.75" customHeight="1" x14ac:dyDescent="0.15">
      <c r="B46" s="1171"/>
      <c r="C46" s="1172"/>
      <c r="D46" s="105"/>
      <c r="E46" s="1177" t="s">
        <v>38</v>
      </c>
      <c r="F46" s="1177"/>
      <c r="G46" s="1177"/>
      <c r="H46" s="1178"/>
      <c r="I46" s="345" t="s">
        <v>528</v>
      </c>
      <c r="J46" s="346" t="s">
        <v>528</v>
      </c>
      <c r="K46" s="346" t="s">
        <v>528</v>
      </c>
      <c r="L46" s="346" t="s">
        <v>528</v>
      </c>
      <c r="M46" s="347" t="s">
        <v>528</v>
      </c>
    </row>
    <row r="47" spans="2:13" ht="27.75" customHeight="1" x14ac:dyDescent="0.15">
      <c r="B47" s="1171"/>
      <c r="C47" s="1172"/>
      <c r="D47" s="106"/>
      <c r="E47" s="1179" t="s">
        <v>39</v>
      </c>
      <c r="F47" s="1180"/>
      <c r="G47" s="1180"/>
      <c r="H47" s="1181"/>
      <c r="I47" s="345" t="s">
        <v>528</v>
      </c>
      <c r="J47" s="346" t="s">
        <v>528</v>
      </c>
      <c r="K47" s="346" t="s">
        <v>528</v>
      </c>
      <c r="L47" s="346" t="s">
        <v>528</v>
      </c>
      <c r="M47" s="347" t="s">
        <v>528</v>
      </c>
    </row>
    <row r="48" spans="2:13" ht="27.75" customHeight="1" x14ac:dyDescent="0.15">
      <c r="B48" s="1171"/>
      <c r="C48" s="1172"/>
      <c r="D48" s="104"/>
      <c r="E48" s="1177" t="s">
        <v>40</v>
      </c>
      <c r="F48" s="1177"/>
      <c r="G48" s="1177"/>
      <c r="H48" s="1178"/>
      <c r="I48" s="345" t="s">
        <v>528</v>
      </c>
      <c r="J48" s="346" t="s">
        <v>528</v>
      </c>
      <c r="K48" s="346" t="s">
        <v>528</v>
      </c>
      <c r="L48" s="346" t="s">
        <v>528</v>
      </c>
      <c r="M48" s="347" t="s">
        <v>528</v>
      </c>
    </row>
    <row r="49" spans="2:13" ht="27.75" customHeight="1" x14ac:dyDescent="0.15">
      <c r="B49" s="1173"/>
      <c r="C49" s="1174"/>
      <c r="D49" s="104"/>
      <c r="E49" s="1177" t="s">
        <v>41</v>
      </c>
      <c r="F49" s="1177"/>
      <c r="G49" s="1177"/>
      <c r="H49" s="1178"/>
      <c r="I49" s="345" t="s">
        <v>528</v>
      </c>
      <c r="J49" s="346" t="s">
        <v>528</v>
      </c>
      <c r="K49" s="346" t="s">
        <v>528</v>
      </c>
      <c r="L49" s="346" t="s">
        <v>528</v>
      </c>
      <c r="M49" s="347" t="s">
        <v>528</v>
      </c>
    </row>
    <row r="50" spans="2:13" ht="27.75" customHeight="1" x14ac:dyDescent="0.15">
      <c r="B50" s="1182" t="s">
        <v>42</v>
      </c>
      <c r="C50" s="1183"/>
      <c r="D50" s="107"/>
      <c r="E50" s="1177" t="s">
        <v>43</v>
      </c>
      <c r="F50" s="1177"/>
      <c r="G50" s="1177"/>
      <c r="H50" s="1178"/>
      <c r="I50" s="345">
        <v>4275</v>
      </c>
      <c r="J50" s="346">
        <v>5190</v>
      </c>
      <c r="K50" s="346">
        <v>6914</v>
      </c>
      <c r="L50" s="346">
        <v>8340</v>
      </c>
      <c r="M50" s="347">
        <v>9996</v>
      </c>
    </row>
    <row r="51" spans="2:13" ht="27.75" customHeight="1" x14ac:dyDescent="0.15">
      <c r="B51" s="1171"/>
      <c r="C51" s="1172"/>
      <c r="D51" s="104"/>
      <c r="E51" s="1177" t="s">
        <v>44</v>
      </c>
      <c r="F51" s="1177"/>
      <c r="G51" s="1177"/>
      <c r="H51" s="1178"/>
      <c r="I51" s="345">
        <v>566</v>
      </c>
      <c r="J51" s="346">
        <v>554</v>
      </c>
      <c r="K51" s="346">
        <v>543</v>
      </c>
      <c r="L51" s="346">
        <v>531</v>
      </c>
      <c r="M51" s="347">
        <v>519</v>
      </c>
    </row>
    <row r="52" spans="2:13" ht="27.75" customHeight="1" x14ac:dyDescent="0.15">
      <c r="B52" s="1173"/>
      <c r="C52" s="1174"/>
      <c r="D52" s="104"/>
      <c r="E52" s="1177" t="s">
        <v>45</v>
      </c>
      <c r="F52" s="1177"/>
      <c r="G52" s="1177"/>
      <c r="H52" s="1178"/>
      <c r="I52" s="345">
        <v>6650</v>
      </c>
      <c r="J52" s="346">
        <v>6251</v>
      </c>
      <c r="K52" s="346">
        <v>5642</v>
      </c>
      <c r="L52" s="346">
        <v>5645</v>
      </c>
      <c r="M52" s="347">
        <v>5244</v>
      </c>
    </row>
    <row r="53" spans="2:13" ht="27.75" customHeight="1" thickBot="1" x14ac:dyDescent="0.2">
      <c r="B53" s="1184" t="s">
        <v>46</v>
      </c>
      <c r="C53" s="1185"/>
      <c r="D53" s="108"/>
      <c r="E53" s="1186" t="s">
        <v>47</v>
      </c>
      <c r="F53" s="1186"/>
      <c r="G53" s="1186"/>
      <c r="H53" s="1187"/>
      <c r="I53" s="348">
        <v>-1636</v>
      </c>
      <c r="J53" s="349">
        <v>-2913</v>
      </c>
      <c r="K53" s="349">
        <v>-3980</v>
      </c>
      <c r="L53" s="349">
        <v>-6401</v>
      </c>
      <c r="M53" s="350">
        <v>-8321</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cHqoFpQDmKBILCxCLHH8F3QnWA0kRYUJI4zoXyMox+ivP5K2xohh0aVt6LlTgyhI3H3lrHS0E8pPT1iJpdacWg==" saltValue="yo6+R6aSzVWPffqO2h6C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4" orientation="portrait"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topLeftCell="G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572</v>
      </c>
      <c r="G54" s="117" t="s">
        <v>573</v>
      </c>
      <c r="H54" s="118" t="s">
        <v>574</v>
      </c>
    </row>
    <row r="55" spans="2:8" ht="52.5" customHeight="1" x14ac:dyDescent="0.15">
      <c r="B55" s="119"/>
      <c r="C55" s="1196" t="s">
        <v>50</v>
      </c>
      <c r="D55" s="1196"/>
      <c r="E55" s="1197"/>
      <c r="F55" s="120">
        <v>1996</v>
      </c>
      <c r="G55" s="120">
        <v>2236</v>
      </c>
      <c r="H55" s="121">
        <v>2222</v>
      </c>
    </row>
    <row r="56" spans="2:8" ht="52.5" customHeight="1" x14ac:dyDescent="0.15">
      <c r="B56" s="122"/>
      <c r="C56" s="1198" t="s">
        <v>51</v>
      </c>
      <c r="D56" s="1198"/>
      <c r="E56" s="1199"/>
      <c r="F56" s="123">
        <v>247</v>
      </c>
      <c r="G56" s="123">
        <v>490</v>
      </c>
      <c r="H56" s="124">
        <v>492</v>
      </c>
    </row>
    <row r="57" spans="2:8" ht="53.25" customHeight="1" x14ac:dyDescent="0.15">
      <c r="B57" s="122"/>
      <c r="C57" s="1200" t="s">
        <v>52</v>
      </c>
      <c r="D57" s="1200"/>
      <c r="E57" s="1201"/>
      <c r="F57" s="125">
        <v>4203</v>
      </c>
      <c r="G57" s="125">
        <v>5647</v>
      </c>
      <c r="H57" s="126">
        <v>7455</v>
      </c>
    </row>
    <row r="58" spans="2:8" ht="45.75" customHeight="1" x14ac:dyDescent="0.15">
      <c r="B58" s="127"/>
      <c r="C58" s="1188" t="s">
        <v>592</v>
      </c>
      <c r="D58" s="1189"/>
      <c r="E58" s="1190"/>
      <c r="F58" s="128">
        <v>3480</v>
      </c>
      <c r="G58" s="128">
        <v>4573</v>
      </c>
      <c r="H58" s="129">
        <v>5750</v>
      </c>
    </row>
    <row r="59" spans="2:8" ht="45.75" customHeight="1" x14ac:dyDescent="0.15">
      <c r="B59" s="127"/>
      <c r="C59" s="1188" t="s">
        <v>593</v>
      </c>
      <c r="D59" s="1189"/>
      <c r="E59" s="1190"/>
      <c r="F59" s="128">
        <v>502</v>
      </c>
      <c r="G59" s="128">
        <v>852</v>
      </c>
      <c r="H59" s="129">
        <v>1482</v>
      </c>
    </row>
    <row r="60" spans="2:8" ht="45.75" customHeight="1" x14ac:dyDescent="0.15">
      <c r="B60" s="127"/>
      <c r="C60" s="1188" t="s">
        <v>594</v>
      </c>
      <c r="D60" s="1189"/>
      <c r="E60" s="1190"/>
      <c r="F60" s="128">
        <v>105</v>
      </c>
      <c r="G60" s="128">
        <v>106</v>
      </c>
      <c r="H60" s="129">
        <v>106</v>
      </c>
    </row>
    <row r="61" spans="2:8" ht="45.75" customHeight="1" x14ac:dyDescent="0.15">
      <c r="B61" s="127"/>
      <c r="C61" s="1188" t="s">
        <v>595</v>
      </c>
      <c r="D61" s="1189"/>
      <c r="E61" s="1190"/>
      <c r="F61" s="128">
        <v>36</v>
      </c>
      <c r="G61" s="128">
        <v>36</v>
      </c>
      <c r="H61" s="129">
        <v>36</v>
      </c>
    </row>
    <row r="62" spans="2:8" ht="45.75" customHeight="1" thickBot="1" x14ac:dyDescent="0.2">
      <c r="B62" s="130"/>
      <c r="C62" s="1191" t="s">
        <v>596</v>
      </c>
      <c r="D62" s="1192"/>
      <c r="E62" s="1193"/>
      <c r="F62" s="131">
        <v>30</v>
      </c>
      <c r="G62" s="131">
        <v>30</v>
      </c>
      <c r="H62" s="132">
        <v>30</v>
      </c>
    </row>
    <row r="63" spans="2:8" ht="52.5" customHeight="1" thickBot="1" x14ac:dyDescent="0.2">
      <c r="B63" s="133"/>
      <c r="C63" s="1194" t="s">
        <v>53</v>
      </c>
      <c r="D63" s="1194"/>
      <c r="E63" s="1195"/>
      <c r="F63" s="134">
        <v>6447</v>
      </c>
      <c r="G63" s="134">
        <v>8373</v>
      </c>
      <c r="H63" s="135">
        <v>10169</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ES/wDfVLs9uFOpHaZ1f3+oBNwm0mjXn5YKJeZMRoUHng7w+X0NQEH+T42NUw4+n8moqMlQnkEw9Jv8M9NXEX5A==" saltValue="HcqSWYJ3jsz7hNAILuyC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1" orientation="portrait"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567</v>
      </c>
      <c r="G2" s="149"/>
      <c r="H2" s="150"/>
    </row>
    <row r="3" spans="1:8" x14ac:dyDescent="0.15">
      <c r="A3" s="146" t="s">
        <v>560</v>
      </c>
      <c r="B3" s="151"/>
      <c r="C3" s="152"/>
      <c r="D3" s="153">
        <v>134644</v>
      </c>
      <c r="E3" s="154"/>
      <c r="F3" s="155">
        <v>115050</v>
      </c>
      <c r="G3" s="156"/>
      <c r="H3" s="157"/>
    </row>
    <row r="4" spans="1:8" x14ac:dyDescent="0.15">
      <c r="A4" s="158"/>
      <c r="B4" s="159"/>
      <c r="C4" s="160"/>
      <c r="D4" s="161">
        <v>29859</v>
      </c>
      <c r="E4" s="162"/>
      <c r="F4" s="163">
        <v>53792</v>
      </c>
      <c r="G4" s="164"/>
      <c r="H4" s="165"/>
    </row>
    <row r="5" spans="1:8" x14ac:dyDescent="0.15">
      <c r="A5" s="146" t="s">
        <v>562</v>
      </c>
      <c r="B5" s="151"/>
      <c r="C5" s="152"/>
      <c r="D5" s="153">
        <v>82381</v>
      </c>
      <c r="E5" s="154"/>
      <c r="F5" s="155">
        <v>118252</v>
      </c>
      <c r="G5" s="156"/>
      <c r="H5" s="157"/>
    </row>
    <row r="6" spans="1:8" x14ac:dyDescent="0.15">
      <c r="A6" s="158"/>
      <c r="B6" s="159"/>
      <c r="C6" s="160"/>
      <c r="D6" s="161">
        <v>27324</v>
      </c>
      <c r="E6" s="162"/>
      <c r="F6" s="163">
        <v>49994</v>
      </c>
      <c r="G6" s="164"/>
      <c r="H6" s="165"/>
    </row>
    <row r="7" spans="1:8" x14ac:dyDescent="0.15">
      <c r="A7" s="146" t="s">
        <v>563</v>
      </c>
      <c r="B7" s="151"/>
      <c r="C7" s="152"/>
      <c r="D7" s="153">
        <v>117375</v>
      </c>
      <c r="E7" s="154"/>
      <c r="F7" s="155">
        <v>120302</v>
      </c>
      <c r="G7" s="156"/>
      <c r="H7" s="157"/>
    </row>
    <row r="8" spans="1:8" x14ac:dyDescent="0.15">
      <c r="A8" s="158"/>
      <c r="B8" s="159"/>
      <c r="C8" s="160"/>
      <c r="D8" s="161">
        <v>48625</v>
      </c>
      <c r="E8" s="162"/>
      <c r="F8" s="163">
        <v>59328</v>
      </c>
      <c r="G8" s="164"/>
      <c r="H8" s="165"/>
    </row>
    <row r="9" spans="1:8" x14ac:dyDescent="0.15">
      <c r="A9" s="146" t="s">
        <v>564</v>
      </c>
      <c r="B9" s="151"/>
      <c r="C9" s="152"/>
      <c r="D9" s="153">
        <v>42065</v>
      </c>
      <c r="E9" s="154"/>
      <c r="F9" s="155">
        <v>114841</v>
      </c>
      <c r="G9" s="156"/>
      <c r="H9" s="157"/>
    </row>
    <row r="10" spans="1:8" x14ac:dyDescent="0.15">
      <c r="A10" s="158"/>
      <c r="B10" s="159"/>
      <c r="C10" s="160"/>
      <c r="D10" s="161">
        <v>17475</v>
      </c>
      <c r="E10" s="162"/>
      <c r="F10" s="163">
        <v>51589</v>
      </c>
      <c r="G10" s="164"/>
      <c r="H10" s="165"/>
    </row>
    <row r="11" spans="1:8" x14ac:dyDescent="0.15">
      <c r="A11" s="146" t="s">
        <v>565</v>
      </c>
      <c r="B11" s="151"/>
      <c r="C11" s="152"/>
      <c r="D11" s="153">
        <v>50111</v>
      </c>
      <c r="E11" s="154"/>
      <c r="F11" s="155">
        <v>124145</v>
      </c>
      <c r="G11" s="156"/>
      <c r="H11" s="157"/>
    </row>
    <row r="12" spans="1:8" x14ac:dyDescent="0.15">
      <c r="A12" s="158"/>
      <c r="B12" s="159"/>
      <c r="C12" s="166"/>
      <c r="D12" s="161">
        <v>25373</v>
      </c>
      <c r="E12" s="162"/>
      <c r="F12" s="163">
        <v>54761</v>
      </c>
      <c r="G12" s="164"/>
      <c r="H12" s="165"/>
    </row>
    <row r="13" spans="1:8" x14ac:dyDescent="0.15">
      <c r="A13" s="146"/>
      <c r="B13" s="151"/>
      <c r="C13" s="152"/>
      <c r="D13" s="153">
        <v>85315</v>
      </c>
      <c r="E13" s="154"/>
      <c r="F13" s="155">
        <v>118518</v>
      </c>
      <c r="G13" s="167"/>
      <c r="H13" s="157"/>
    </row>
    <row r="14" spans="1:8" x14ac:dyDescent="0.15">
      <c r="A14" s="158"/>
      <c r="B14" s="159"/>
      <c r="C14" s="160"/>
      <c r="D14" s="161">
        <v>29731</v>
      </c>
      <c r="E14" s="162"/>
      <c r="F14" s="163">
        <v>53893</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11.36</v>
      </c>
      <c r="C19" s="168">
        <f>ROUND(VALUE(SUBSTITUTE(実質収支比率等に係る経年分析!G$48,"▲","-")),2)</f>
        <v>9</v>
      </c>
      <c r="D19" s="168">
        <f>ROUND(VALUE(SUBSTITUTE(実質収支比率等に係る経年分析!H$48,"▲","-")),2)</f>
        <v>10.57</v>
      </c>
      <c r="E19" s="168">
        <f>ROUND(VALUE(SUBSTITUTE(実質収支比率等に係る経年分析!I$48,"▲","-")),2)</f>
        <v>10.9</v>
      </c>
      <c r="F19" s="168">
        <f>ROUND(VALUE(SUBSTITUTE(実質収支比率等に係る経年分析!J$48,"▲","-")),2)</f>
        <v>10.46</v>
      </c>
    </row>
    <row r="20" spans="1:11" x14ac:dyDescent="0.15">
      <c r="A20" s="168" t="s">
        <v>57</v>
      </c>
      <c r="B20" s="168">
        <f>ROUND(VALUE(SUBSTITUTE(実質収支比率等に係る経年分析!F$47,"▲","-")),2)</f>
        <v>40.450000000000003</v>
      </c>
      <c r="C20" s="168">
        <f>ROUND(VALUE(SUBSTITUTE(実質収支比率等に係る経年分析!G$47,"▲","-")),2)</f>
        <v>40.72</v>
      </c>
      <c r="D20" s="168">
        <f>ROUND(VALUE(SUBSTITUTE(実質収支比率等に係る経年分析!H$47,"▲","-")),2)</f>
        <v>43.73</v>
      </c>
      <c r="E20" s="168">
        <f>ROUND(VALUE(SUBSTITUTE(実質収支比率等に係る経年分析!I$47,"▲","-")),2)</f>
        <v>45.75</v>
      </c>
      <c r="F20" s="168">
        <f>ROUND(VALUE(SUBSTITUTE(実質収支比率等に係る経年分析!J$47,"▲","-")),2)</f>
        <v>47.44</v>
      </c>
    </row>
    <row r="21" spans="1:11" x14ac:dyDescent="0.15">
      <c r="A21" s="168" t="s">
        <v>58</v>
      </c>
      <c r="B21" s="168">
        <f>IF(ISNUMBER(VALUE(SUBSTITUTE(実質収支比率等に係る経年分析!F$49,"▲","-"))),ROUND(VALUE(SUBSTITUTE(実質収支比率等に係る経年分析!F$49,"▲","-")),2),NA())</f>
        <v>-0.24</v>
      </c>
      <c r="C21" s="168">
        <f>IF(ISNUMBER(VALUE(SUBSTITUTE(実質収支比率等に係る経年分析!G$49,"▲","-"))),ROUND(VALUE(SUBSTITUTE(実質収支比率等に係る経年分析!G$49,"▲","-")),2),NA())</f>
        <v>-7.31</v>
      </c>
      <c r="D21" s="168">
        <f>IF(ISNUMBER(VALUE(SUBSTITUTE(実質収支比率等に係る経年分析!H$49,"▲","-"))),ROUND(VALUE(SUBSTITUTE(実質収支比率等に係る経年分析!H$49,"▲","-")),2),NA())</f>
        <v>1.04</v>
      </c>
      <c r="E21" s="168">
        <f>IF(ISNUMBER(VALUE(SUBSTITUTE(実質収支比率等に係る経年分析!I$49,"▲","-"))),ROUND(VALUE(SUBSTITUTE(実質収支比率等に係る経年分析!I$49,"▲","-")),2),NA())</f>
        <v>0.82</v>
      </c>
      <c r="F21" s="168">
        <f>IF(ISNUMBER(VALUE(SUBSTITUTE(実質収支比率等に係る経年分析!J$49,"▲","-"))),ROUND(VALUE(SUBSTITUTE(実質収支比率等に係る経年分析!J$49,"▲","-")),2),NA())</f>
        <v>-7.18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v>
      </c>
    </row>
    <row r="32" spans="1:11" x14ac:dyDescent="0.15">
      <c r="A32" s="169" t="str">
        <f>IF(連結実質赤字比率に係る赤字・黒字の構成分析!C$38="",NA(),連結実質赤字比率に係る赤字・黒字の構成分析!C$38)</f>
        <v>大崎町公共下水道事業特別会計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0.15</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0.54</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3.14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4.95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5.32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2.56</v>
      </c>
    </row>
    <row r="35" spans="1:16" x14ac:dyDescent="0.15">
      <c r="A35" s="169" t="str">
        <f>IF(連結実質赤字比率に係る赤字・黒字の構成分析!C$35="",NA(),連結実質赤字比率に係る赤字・黒字の構成分析!C$35)</f>
        <v>大崎町水道事業会計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13.25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12.73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9.57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10.199999999999999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11.35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10.57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10.46</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747</v>
      </c>
      <c r="E42" s="170"/>
      <c r="F42" s="170"/>
      <c r="G42" s="170">
        <f>'実質公債費比率（分子）の構造'!L$52</f>
        <v>758</v>
      </c>
      <c r="H42" s="170"/>
      <c r="I42" s="170"/>
      <c r="J42" s="170">
        <f>'実質公債費比率（分子）の構造'!M$52</f>
        <v>732</v>
      </c>
      <c r="K42" s="170"/>
      <c r="L42" s="170"/>
      <c r="M42" s="170">
        <f>'実質公債費比率（分子）の構造'!N$52</f>
        <v>721</v>
      </c>
      <c r="N42" s="170"/>
      <c r="O42" s="170"/>
      <c r="P42" s="170">
        <f>'実質公債費比率（分子）の構造'!O$52</f>
        <v>676</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61</v>
      </c>
      <c r="C44" s="170"/>
      <c r="D44" s="170"/>
      <c r="E44" s="170">
        <f>'実質公債費比率（分子）の構造'!L$50</f>
        <v>57</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11</v>
      </c>
      <c r="C45" s="170"/>
      <c r="D45" s="170"/>
      <c r="E45" s="170">
        <f>'実質公債費比率（分子）の構造'!L$49</f>
        <v>11</v>
      </c>
      <c r="F45" s="170"/>
      <c r="G45" s="170"/>
      <c r="H45" s="170">
        <f>'実質公債費比率（分子）の構造'!M$49</f>
        <v>11</v>
      </c>
      <c r="I45" s="170"/>
      <c r="J45" s="170"/>
      <c r="K45" s="170">
        <f>'実質公債費比率（分子）の構造'!N$49</f>
        <v>13</v>
      </c>
      <c r="L45" s="170"/>
      <c r="M45" s="170"/>
      <c r="N45" s="170">
        <f>'実質公債費比率（分子）の構造'!O$49</f>
        <v>13</v>
      </c>
      <c r="O45" s="170"/>
      <c r="P45" s="170"/>
    </row>
    <row r="46" spans="1:16" x14ac:dyDescent="0.15">
      <c r="A46" s="170" t="s">
        <v>69</v>
      </c>
      <c r="B46" s="170">
        <f>'実質公債費比率（分子）の構造'!K$48</f>
        <v>112</v>
      </c>
      <c r="C46" s="170"/>
      <c r="D46" s="170"/>
      <c r="E46" s="170">
        <f>'実質公債費比率（分子）の構造'!L$48</f>
        <v>107</v>
      </c>
      <c r="F46" s="170"/>
      <c r="G46" s="170"/>
      <c r="H46" s="170">
        <f>'実質公債費比率（分子）の構造'!M$48</f>
        <v>121</v>
      </c>
      <c r="I46" s="170"/>
      <c r="J46" s="170"/>
      <c r="K46" s="170">
        <f>'実質公債費比率（分子）の構造'!N$48</f>
        <v>119</v>
      </c>
      <c r="L46" s="170"/>
      <c r="M46" s="170"/>
      <c r="N46" s="170">
        <f>'実質公債費比率（分子）の構造'!O$48</f>
        <v>117</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913</v>
      </c>
      <c r="C49" s="170"/>
      <c r="D49" s="170"/>
      <c r="E49" s="170">
        <f>'実質公債費比率（分子）の構造'!L$45</f>
        <v>937</v>
      </c>
      <c r="F49" s="170"/>
      <c r="G49" s="170"/>
      <c r="H49" s="170">
        <f>'実質公債費比率（分子）の構造'!M$45</f>
        <v>892</v>
      </c>
      <c r="I49" s="170"/>
      <c r="J49" s="170"/>
      <c r="K49" s="170">
        <f>'実質公債費比率（分子）の構造'!N$45</f>
        <v>898</v>
      </c>
      <c r="L49" s="170"/>
      <c r="M49" s="170"/>
      <c r="N49" s="170">
        <f>'実質公債費比率（分子）の構造'!O$45</f>
        <v>834</v>
      </c>
      <c r="O49" s="170"/>
      <c r="P49" s="170"/>
    </row>
    <row r="50" spans="1:16" x14ac:dyDescent="0.15">
      <c r="A50" s="170" t="s">
        <v>73</v>
      </c>
      <c r="B50" s="170" t="e">
        <f>NA()</f>
        <v>#N/A</v>
      </c>
      <c r="C50" s="170">
        <f>IF(ISNUMBER('実質公債費比率（分子）の構造'!K$53),'実質公債費比率（分子）の構造'!K$53,NA())</f>
        <v>350</v>
      </c>
      <c r="D50" s="170" t="e">
        <f>NA()</f>
        <v>#N/A</v>
      </c>
      <c r="E50" s="170" t="e">
        <f>NA()</f>
        <v>#N/A</v>
      </c>
      <c r="F50" s="170">
        <f>IF(ISNUMBER('実質公債費比率（分子）の構造'!L$53),'実質公債費比率（分子）の構造'!L$53,NA())</f>
        <v>354</v>
      </c>
      <c r="G50" s="170" t="e">
        <f>NA()</f>
        <v>#N/A</v>
      </c>
      <c r="H50" s="170" t="e">
        <f>NA()</f>
        <v>#N/A</v>
      </c>
      <c r="I50" s="170">
        <f>IF(ISNUMBER('実質公債費比率（分子）の構造'!M$53),'実質公債費比率（分子）の構造'!M$53,NA())</f>
        <v>292</v>
      </c>
      <c r="J50" s="170" t="e">
        <f>NA()</f>
        <v>#N/A</v>
      </c>
      <c r="K50" s="170" t="e">
        <f>NA()</f>
        <v>#N/A</v>
      </c>
      <c r="L50" s="170">
        <f>IF(ISNUMBER('実質公債費比率（分子）の構造'!N$53),'実質公債費比率（分子）の構造'!N$53,NA())</f>
        <v>309</v>
      </c>
      <c r="M50" s="170" t="e">
        <f>NA()</f>
        <v>#N/A</v>
      </c>
      <c r="N50" s="170" t="e">
        <f>NA()</f>
        <v>#N/A</v>
      </c>
      <c r="O50" s="170">
        <f>IF(ISNUMBER('実質公債費比率（分子）の構造'!O$53),'実質公債費比率（分子）の構造'!O$53,NA())</f>
        <v>288</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6650</v>
      </c>
      <c r="E56" s="169"/>
      <c r="F56" s="169"/>
      <c r="G56" s="169">
        <f>'将来負担比率（分子）の構造'!J$52</f>
        <v>6251</v>
      </c>
      <c r="H56" s="169"/>
      <c r="I56" s="169"/>
      <c r="J56" s="169">
        <f>'将来負担比率（分子）の構造'!K$52</f>
        <v>5642</v>
      </c>
      <c r="K56" s="169"/>
      <c r="L56" s="169"/>
      <c r="M56" s="169">
        <f>'将来負担比率（分子）の構造'!L$52</f>
        <v>5645</v>
      </c>
      <c r="N56" s="169"/>
      <c r="O56" s="169"/>
      <c r="P56" s="169">
        <f>'将来負担比率（分子）の構造'!M$52</f>
        <v>5244</v>
      </c>
    </row>
    <row r="57" spans="1:16" x14ac:dyDescent="0.15">
      <c r="A57" s="169" t="s">
        <v>44</v>
      </c>
      <c r="B57" s="169"/>
      <c r="C57" s="169"/>
      <c r="D57" s="169">
        <f>'将来負担比率（分子）の構造'!I$51</f>
        <v>566</v>
      </c>
      <c r="E57" s="169"/>
      <c r="F57" s="169"/>
      <c r="G57" s="169">
        <f>'将来負担比率（分子）の構造'!J$51</f>
        <v>554</v>
      </c>
      <c r="H57" s="169"/>
      <c r="I57" s="169"/>
      <c r="J57" s="169">
        <f>'将来負担比率（分子）の構造'!K$51</f>
        <v>543</v>
      </c>
      <c r="K57" s="169"/>
      <c r="L57" s="169"/>
      <c r="M57" s="169">
        <f>'将来負担比率（分子）の構造'!L$51</f>
        <v>531</v>
      </c>
      <c r="N57" s="169"/>
      <c r="O57" s="169"/>
      <c r="P57" s="169">
        <f>'将来負担比率（分子）の構造'!M$51</f>
        <v>519</v>
      </c>
    </row>
    <row r="58" spans="1:16" x14ac:dyDescent="0.15">
      <c r="A58" s="169" t="s">
        <v>43</v>
      </c>
      <c r="B58" s="169"/>
      <c r="C58" s="169"/>
      <c r="D58" s="169">
        <f>'将来負担比率（分子）の構造'!I$50</f>
        <v>4275</v>
      </c>
      <c r="E58" s="169"/>
      <c r="F58" s="169"/>
      <c r="G58" s="169">
        <f>'将来負担比率（分子）の構造'!J$50</f>
        <v>5190</v>
      </c>
      <c r="H58" s="169"/>
      <c r="I58" s="169"/>
      <c r="J58" s="169">
        <f>'将来負担比率（分子）の構造'!K$50</f>
        <v>6914</v>
      </c>
      <c r="K58" s="169"/>
      <c r="L58" s="169"/>
      <c r="M58" s="169">
        <f>'将来負担比率（分子）の構造'!L$50</f>
        <v>8340</v>
      </c>
      <c r="N58" s="169"/>
      <c r="O58" s="169"/>
      <c r="P58" s="169">
        <f>'将来負担比率（分子）の構造'!M$50</f>
        <v>9996</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711</v>
      </c>
      <c r="C62" s="169"/>
      <c r="D62" s="169"/>
      <c r="E62" s="169">
        <f>'将来負担比率（分子）の構造'!J$45</f>
        <v>686</v>
      </c>
      <c r="F62" s="169"/>
      <c r="G62" s="169"/>
      <c r="H62" s="169">
        <f>'将来負担比率（分子）の構造'!K$45</f>
        <v>1059</v>
      </c>
      <c r="I62" s="169"/>
      <c r="J62" s="169"/>
      <c r="K62" s="169">
        <f>'将来負担比率（分子）の構造'!L$45</f>
        <v>686</v>
      </c>
      <c r="L62" s="169"/>
      <c r="M62" s="169"/>
      <c r="N62" s="169">
        <f>'将来負担比率（分子）の構造'!M$45</f>
        <v>566</v>
      </c>
      <c r="O62" s="169"/>
      <c r="P62" s="169"/>
    </row>
    <row r="63" spans="1:16" x14ac:dyDescent="0.15">
      <c r="A63" s="169" t="s">
        <v>36</v>
      </c>
      <c r="B63" s="169">
        <f>'将来負担比率（分子）の構造'!I$44</f>
        <v>72</v>
      </c>
      <c r="C63" s="169"/>
      <c r="D63" s="169"/>
      <c r="E63" s="169">
        <f>'将来負担比率（分子）の構造'!J$44</f>
        <v>61</v>
      </c>
      <c r="F63" s="169"/>
      <c r="G63" s="169"/>
      <c r="H63" s="169">
        <f>'将来負担比率（分子）の構造'!K$44</f>
        <v>2</v>
      </c>
      <c r="I63" s="169"/>
      <c r="J63" s="169"/>
      <c r="K63" s="169">
        <f>'将来負担比率（分子）の構造'!L$44</f>
        <v>43</v>
      </c>
      <c r="L63" s="169"/>
      <c r="M63" s="169"/>
      <c r="N63" s="169">
        <f>'将来負担比率（分子）の構造'!M$44</f>
        <v>44</v>
      </c>
      <c r="O63" s="169"/>
      <c r="P63" s="169"/>
    </row>
    <row r="64" spans="1:16" x14ac:dyDescent="0.15">
      <c r="A64" s="169" t="s">
        <v>35</v>
      </c>
      <c r="B64" s="169">
        <f>'将来負担比率（分子）の構造'!I$43</f>
        <v>1457</v>
      </c>
      <c r="C64" s="169"/>
      <c r="D64" s="169"/>
      <c r="E64" s="169">
        <f>'将来負担比率（分子）の構造'!J$43</f>
        <v>1354</v>
      </c>
      <c r="F64" s="169"/>
      <c r="G64" s="169"/>
      <c r="H64" s="169">
        <f>'将来負担比率（分子）の構造'!K$43</f>
        <v>1283</v>
      </c>
      <c r="I64" s="169"/>
      <c r="J64" s="169"/>
      <c r="K64" s="169">
        <f>'将来負担比率（分子）の構造'!L$43</f>
        <v>1127</v>
      </c>
      <c r="L64" s="169"/>
      <c r="M64" s="169"/>
      <c r="N64" s="169">
        <f>'将来負担比率（分子）の構造'!M$43</f>
        <v>1101</v>
      </c>
      <c r="O64" s="169"/>
      <c r="P64" s="169"/>
    </row>
    <row r="65" spans="1:16" x14ac:dyDescent="0.15">
      <c r="A65" s="169" t="s">
        <v>34</v>
      </c>
      <c r="B65" s="169">
        <f>'将来負担比率（分子）の構造'!I$42</f>
        <v>472</v>
      </c>
      <c r="C65" s="169"/>
      <c r="D65" s="169"/>
      <c r="E65" s="169">
        <f>'将来負担比率（分子）の構造'!J$42</f>
        <v>351</v>
      </c>
      <c r="F65" s="169"/>
      <c r="G65" s="169"/>
      <c r="H65" s="169">
        <f>'将来負担比率（分子）の構造'!K$42</f>
        <v>338</v>
      </c>
      <c r="I65" s="169"/>
      <c r="J65" s="169"/>
      <c r="K65" s="169">
        <f>'将来負担比率（分子）の構造'!L$42</f>
        <v>325</v>
      </c>
      <c r="L65" s="169"/>
      <c r="M65" s="169"/>
      <c r="N65" s="169">
        <f>'将来負担比率（分子）の構造'!M$42</f>
        <v>312</v>
      </c>
      <c r="O65" s="169"/>
      <c r="P65" s="169"/>
    </row>
    <row r="66" spans="1:16" x14ac:dyDescent="0.15">
      <c r="A66" s="169" t="s">
        <v>33</v>
      </c>
      <c r="B66" s="169">
        <f>'将来負担比率（分子）の構造'!I$41</f>
        <v>7144</v>
      </c>
      <c r="C66" s="169"/>
      <c r="D66" s="169"/>
      <c r="E66" s="169">
        <f>'将来負担比率（分子）の構造'!J$41</f>
        <v>6631</v>
      </c>
      <c r="F66" s="169"/>
      <c r="G66" s="169"/>
      <c r="H66" s="169">
        <f>'将来負担比率（分子）の構造'!K$41</f>
        <v>6436</v>
      </c>
      <c r="I66" s="169"/>
      <c r="J66" s="169"/>
      <c r="K66" s="169">
        <f>'将来負担比率（分子）の構造'!L$41</f>
        <v>5934</v>
      </c>
      <c r="L66" s="169"/>
      <c r="M66" s="169"/>
      <c r="N66" s="169">
        <f>'将来負担比率（分子）の構造'!M$41</f>
        <v>5415</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1996</v>
      </c>
      <c r="C72" s="173">
        <f>基金残高に係る経年分析!G55</f>
        <v>2236</v>
      </c>
      <c r="D72" s="173">
        <f>基金残高に係る経年分析!H55</f>
        <v>2222</v>
      </c>
    </row>
    <row r="73" spans="1:16" x14ac:dyDescent="0.15">
      <c r="A73" s="172" t="s">
        <v>80</v>
      </c>
      <c r="B73" s="173">
        <f>基金残高に係る経年分析!F56</f>
        <v>247</v>
      </c>
      <c r="C73" s="173">
        <f>基金残高に係る経年分析!G56</f>
        <v>490</v>
      </c>
      <c r="D73" s="173">
        <f>基金残高に係る経年分析!H56</f>
        <v>492</v>
      </c>
    </row>
    <row r="74" spans="1:16" x14ac:dyDescent="0.15">
      <c r="A74" s="172" t="s">
        <v>81</v>
      </c>
      <c r="B74" s="173">
        <f>基金残高に係る経年分析!F57</f>
        <v>4203</v>
      </c>
      <c r="C74" s="173">
        <f>基金残高に係る経年分析!G57</f>
        <v>5647</v>
      </c>
      <c r="D74" s="173">
        <f>基金残高に係る経年分析!H57</f>
        <v>7455</v>
      </c>
    </row>
  </sheetData>
  <sheetProtection algorithmName="SHA-512" hashValue="p7cr06R2yZGR+s6A1Nn6mcSVPdagTVvR1ES3m+xQT+2fw+i9JECoQWcqavwOI7Ld0mjzYp9/t6KxNbG6JeFa7g==" saltValue="gOeRBHu2NGIShjtqeAwCq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大迫 拓斗</cp:lastModifiedBy>
  <cp:lastPrinted>2024-07-05T05:46:01Z</cp:lastPrinted>
  <dcterms:created xsi:type="dcterms:W3CDTF">2024-02-05T04:00:49Z</dcterms:created>
  <dcterms:modified xsi:type="dcterms:W3CDTF">2024-07-05T05:46:30Z</dcterms:modified>
  <cp:category/>
</cp:coreProperties>
</file>